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Начало" sheetId="1" r:id="rId1"/>
    <sheet name="Продолжение 1" sheetId="2" r:id="rId2"/>
    <sheet name="Продолжение 2" sheetId="3" r:id="rId3"/>
    <sheet name="Конец" sheetId="4" r:id="rId4"/>
  </sheets>
  <definedNames>
    <definedName name="_xlnm.Print_Area" localSheetId="1">'Продолжение 1'!$A$1:$F$108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51" authorId="0">
      <text>
        <r>
          <rPr>
            <b/>
            <sz val="10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<sst xmlns="http://schemas.openxmlformats.org/spreadsheetml/2006/main" count="396" uniqueCount="277">
  <si>
    <t>Приложение № 1 к Порядку составления и утверждения</t>
  </si>
  <si>
    <t>Отчета о результатах деятельности</t>
  </si>
  <si>
    <t>государственного учреждения, подведомственного</t>
  </si>
  <si>
    <t>Главному государственному управлению социальной</t>
  </si>
  <si>
    <t>защиты населения Псковской области,</t>
  </si>
  <si>
    <t xml:space="preserve"> и об использовании закрепленного за ним</t>
  </si>
  <si>
    <t xml:space="preserve"> государственного имущества</t>
  </si>
  <si>
    <t>УТВЕРЖДАЮ:</t>
  </si>
  <si>
    <t>Директор Государственного казенного учреждения социального обслуживания Псковской области "Центр социального обслуживания Гдовского района"</t>
  </si>
  <si>
    <t>(руководитель учреждения)</t>
  </si>
  <si>
    <t xml:space="preserve">                 Светлова Л.М.</t>
  </si>
  <si>
    <t>(подпись)      (расшифровка подписи)</t>
  </si>
  <si>
    <t xml:space="preserve"> Отчет о результатах деятельности </t>
  </si>
  <si>
    <t>Государственное казенное учреждение социального обслуживания Псковской области "Центр социального обслуживания Гдовского района"</t>
  </si>
  <si>
    <t>(наименование государственного учреждения)</t>
  </si>
  <si>
    <t>Главное государственное управление социальной защиты населения Псковской области</t>
  </si>
  <si>
    <t>(главный распорядитель средств областного бюджета)</t>
  </si>
  <si>
    <t>Раздел 1. Общие сведения об учреждении</t>
  </si>
  <si>
    <t xml:space="preserve"> 1.1. Реквизиты  государственного учреждения  </t>
  </si>
  <si>
    <t>Полное наименование учреждения</t>
  </si>
  <si>
    <t>Сокращенное наименование учреждения</t>
  </si>
  <si>
    <t>ГКУСО "Центр социального обслуживания Гдовского района"</t>
  </si>
  <si>
    <t>Юридический адрес</t>
  </si>
  <si>
    <t>181600 г. Гдов  ул. Ленина , 2/9</t>
  </si>
  <si>
    <t>Почтовый адрес</t>
  </si>
  <si>
    <t>Телефон учреждения</t>
  </si>
  <si>
    <r>
      <t>(81131) 2-17-73</t>
    </r>
    <r>
      <rPr>
        <b/>
        <sz val="12"/>
        <rFont val="Arial"/>
        <family val="2"/>
      </rPr>
      <t>,</t>
    </r>
    <r>
      <rPr>
        <b/>
        <sz val="12"/>
        <rFont val="Arial Cyr"/>
        <family val="2"/>
      </rPr>
      <t xml:space="preserve"> 2-29-36</t>
    </r>
  </si>
  <si>
    <t>Факс учреждения</t>
  </si>
  <si>
    <t>(81131) 2-17-73</t>
  </si>
  <si>
    <t>Адрес электронной почты</t>
  </si>
  <si>
    <t>cso-gdov@social.pskov.ru</t>
  </si>
  <si>
    <t>Основной государственный регистрационный номер (ОГРН)</t>
  </si>
  <si>
    <t>1056000408606</t>
  </si>
  <si>
    <t>Дата регистрации</t>
  </si>
  <si>
    <t>Место государственной регистрации</t>
  </si>
  <si>
    <t>Межрайонная инспекция Федеральной налоговой службы №1 по Псковской области</t>
  </si>
  <si>
    <t>Ф.И.О. руководителя учреждения</t>
  </si>
  <si>
    <t xml:space="preserve">Светлова Людмила Михайловна </t>
  </si>
  <si>
    <t>Ф.И.О. главного бухгалтера учреждения</t>
  </si>
  <si>
    <t xml:space="preserve">Турмусова Ирина Кузьминична </t>
  </si>
  <si>
    <t>ИНН/КПП</t>
  </si>
  <si>
    <t>6003004639/600301001</t>
  </si>
  <si>
    <t>Код ОКВЕД (ОКОНХ)</t>
  </si>
  <si>
    <t>85.32</t>
  </si>
  <si>
    <t>Код ОКПО</t>
  </si>
  <si>
    <t>Информация о наличии лицензии (номер, дата выдачи, срок действия)</t>
  </si>
  <si>
    <t xml:space="preserve"> 1.2.  Перечень видов деятельности учреждения</t>
  </si>
  <si>
    <t>Предоставление социальных услуг без обеспечения проживания</t>
  </si>
  <si>
    <t xml:space="preserve"> 1.3. Перечень услуг (работ), осуществляемых на платной основе</t>
  </si>
  <si>
    <t>Наименование услуг (работ)</t>
  </si>
  <si>
    <t>Потребители указанных услуг (работ)</t>
  </si>
  <si>
    <t>Социально- бытовое обслуживание на дому граждан пожилого возраста и инвалидов</t>
  </si>
  <si>
    <t xml:space="preserve">граждане пожилого возраста (женщины старше 55 лет, мужчины старше 60 лет) и инвалиды, частично утратившие способность к самообслуживанию и нуждающиеся в посторонней помощи в надомных условиях    </t>
  </si>
  <si>
    <t xml:space="preserve"> 1.4. Перечень документов учреждения</t>
  </si>
  <si>
    <t>Наименование документа</t>
  </si>
  <si>
    <t>Реквизиты документа (№ и дата)</t>
  </si>
  <si>
    <t>Срок действия документа</t>
  </si>
  <si>
    <t>1.Свидетельство о государственной регистрации юридического лица</t>
  </si>
  <si>
    <t>серия 60 № 000780073 от 28.10.2005г.</t>
  </si>
  <si>
    <t xml:space="preserve"> </t>
  </si>
  <si>
    <t>2.Устав учреждения</t>
  </si>
  <si>
    <t>3.Свидетельство о постановке на учет</t>
  </si>
  <si>
    <t>серия 60 №001036569 от 28.10.2005г.</t>
  </si>
  <si>
    <t xml:space="preserve"> 1.5. Сведения о сотрудниках учреждения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</si>
  <si>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</si>
  <si>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</si>
  <si>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</si>
  <si>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периода, человек</t>
  </si>
  <si>
    <t>5. Процент сотрудников, имеющих высшее профессиональное образование, на конец отчетного периода, %</t>
  </si>
  <si>
    <t>6. Процент сотрудников, имеющих среднее профессиональное образование, на конец отчетного периода, %</t>
  </si>
  <si>
    <t>7. Изменение (увеличение, уменьшение) количества штатных единиц учреждения на конец отчетного периода</t>
  </si>
  <si>
    <t>8. Причины, приведшие к изменению количества штатных единиц учреждения на конец отчетного периода</t>
  </si>
  <si>
    <t>9. Среднесписочная численность работников учреждения за отчетный период, человек</t>
  </si>
  <si>
    <t>10. Средняя заработная плата сотрудников учреждения за отчетный период,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</si>
  <si>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</si>
  <si>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</si>
  <si>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   ПОКАЗАТЕЛЯ</t>
  </si>
  <si>
    <t>на начало отчетного года</t>
  </si>
  <si>
    <t>на конец отчетного периода</t>
  </si>
  <si>
    <t>Изменение (увеличение, уменьшение), %</t>
  </si>
  <si>
    <t>Балансовая стоимость нефинансовых активов</t>
  </si>
  <si>
    <t>Остаточная стоимость нефинансовых активов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</si>
  <si>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   за отчетный период  </t>
    </r>
    <r>
      <rPr>
        <b/>
        <u val="single"/>
        <sz val="12"/>
        <rFont val="Arial Cyr"/>
        <family val="2"/>
      </rPr>
      <t>0</t>
    </r>
    <r>
      <rPr>
        <b/>
        <sz val="12"/>
        <rFont val="Arial Cyr"/>
        <family val="2"/>
      </rPr>
      <t xml:space="preserve">  рублей.</t>
    </r>
  </si>
  <si>
    <t>2.3. Сведения о показателях по дебиторской и кредиторской задолженности  учреждения</t>
  </si>
  <si>
    <t>2.3.1. Сведения о показателях по дебиторской  задолженности  учреждения</t>
  </si>
  <si>
    <t>Дебиторская задолженность на начало отчетного года, рублей</t>
  </si>
  <si>
    <t>Дебиторская задолженность на конец отчетного периода, рублей</t>
  </si>
  <si>
    <t>в том числе: просроченная дебиторская задолженность, рублей</t>
  </si>
  <si>
    <t>Причины образования дебиторской задолженности, в том числе: нереальной к взысканию</t>
  </si>
  <si>
    <t>ФИНАНСОВЫЕ АКТИВЫ - ВСЕГО:</t>
  </si>
  <si>
    <t xml:space="preserve">  из них :</t>
  </si>
  <si>
    <t>1. Расчеты по выданным авансам, полученным за счет средств областного бюджета, всего:</t>
  </si>
  <si>
    <t xml:space="preserve">    в том числе:</t>
  </si>
  <si>
    <t>1.1. по выданным авансам на услуги связи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</si>
  <si>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</si>
  <si>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</si>
  <si>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</si>
  <si>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 услуги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</si>
  <si>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</si>
  <si>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</si>
  <si>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</si>
  <si>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Авансовый платеж за ГСМ</t>
  </si>
  <si>
    <t>1.9. по выданным авансам на прочие расходы</t>
  </si>
  <si>
    <t>2. Расчеты по выданным авансам, полученным за счет средств от платы за оказание услуг, включенных в государственное задание, всего:</t>
  </si>
  <si>
    <t>2.1. по выданным авансам на услуги связи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</si>
  <si>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</si>
  <si>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</si>
  <si>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</si>
  <si>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 услуги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</si>
  <si>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</si>
  <si>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</si>
  <si>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</si>
  <si>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</si>
  <si>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3. Расчеты по выданным авансам, полученным за счет средств, иной приносящей  доход  деятельности, всего:</t>
  </si>
  <si>
    <t>3.1. по выданным авансам на услуги связи</t>
  </si>
  <si>
    <t>3.2. по выданным авансам на транспортные услуги</t>
  </si>
  <si>
    <t>3.3. по выданным авансам на коммунальные услуги</t>
  </si>
  <si>
    <t>3.4. по выданным авансам на услуги по содержанию имущества</t>
  </si>
  <si>
    <t>3.5. по выданным авансам на прочие услуги</t>
  </si>
  <si>
    <t>3.6. по выданным авансам на приобретение основных средств</t>
  </si>
  <si>
    <t>3.7. по выданным авансам на приобретение нематериальных активов</t>
  </si>
  <si>
    <t>3.8. по выданным авансам на приобретение материальных запасов</t>
  </si>
  <si>
    <t>3.9. по выданным авансам на прочие расходы</t>
  </si>
  <si>
    <t>2.3.2. Сведения о показателях по кредиторской  задолженности  учреждения</t>
  </si>
  <si>
    <t>Кредиторская задолженность на начало отчетного года, рублей</t>
  </si>
  <si>
    <t>Кредиторская задолженность на конец отчетного периода, рублей</t>
  </si>
  <si>
    <t>в том числе: просроченная кредиторская задолженность, рублей</t>
  </si>
  <si>
    <t>Причины образования кредиторской задолженности, в том числе: просроченной</t>
  </si>
  <si>
    <t>ОБЯЗАТЕЛЬСТВА - ВСЕГО:</t>
  </si>
  <si>
    <t>1. Расчеты за счет средств областного бюджета, всего: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</si>
  <si>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</si>
  <si>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</si>
  <si>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</si>
  <si>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</si>
  <si>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</si>
  <si>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</si>
  <si>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</si>
  <si>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</si>
  <si>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</si>
  <si>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</si>
  <si>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</si>
  <si>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</si>
  <si>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</si>
  <si>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платы за оказание услуг, включенных в государственное задание,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</si>
  <si>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</si>
  <si>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</si>
  <si>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</si>
  <si>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</si>
  <si>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</si>
  <si>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</si>
  <si>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</si>
  <si>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</si>
  <si>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</si>
  <si>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материальных запасов</t>
  </si>
  <si>
    <t>2.11. по оплате прочих расходов</t>
  </si>
  <si>
    <t>2.12. по платежам в бюджет</t>
  </si>
  <si>
    <t>2.13. по прочим расчетам с кредиторами</t>
  </si>
  <si>
    <t>3. Расчеты за счет средств, полученных от иной приносящей  доход  деятельности, всего:</t>
  </si>
  <si>
    <t>3.1. по заработной плате</t>
  </si>
  <si>
    <t>3.2. по начислениям на выплаты по оплате труда</t>
  </si>
  <si>
    <t>3.3. по оплате услуг связи</t>
  </si>
  <si>
    <t>3.4. по оплате транспортных услуг</t>
  </si>
  <si>
    <t>3.5. по оплате  коммунальных услуг</t>
  </si>
  <si>
    <t>3.6. по оплате услуг по содержанию имущества</t>
  </si>
  <si>
    <t>3.7. по оплате прочих услуг</t>
  </si>
  <si>
    <t>3.8. по приобретению основных средств</t>
  </si>
  <si>
    <t>3.9. по приобретению нематериальных активов</t>
  </si>
  <si>
    <t>3.10. по приобретению материальных запасов</t>
  </si>
  <si>
    <t>3.11. по оплате прочих расходов</t>
  </si>
  <si>
    <t>3.12. по платежам в бюджет</t>
  </si>
  <si>
    <t>3.13. по прочим расчетам с кредиторами</t>
  </si>
  <si>
    <t>2.4. Сведения по оказанию услуг  учреждением</t>
  </si>
  <si>
    <t>2.4.1. Информация о ценах (тарифах) на платные услуги (работы), оказываемые учреждением потребителям, а такде доходах, полученных учреждением от оказания платных услуг (выполнения работ)</t>
  </si>
  <si>
    <t>НАИМЕНОВАНИЕ    УСЛУГИ (РАБОТЫ)</t>
  </si>
  <si>
    <t>Цена (тариф) в I кв. за единицу услуги, рублей</t>
  </si>
  <si>
    <t>Цена (тариф) в II 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</si>
  <si>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</si>
  <si>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</si>
  <si>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</si>
  <si>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Социально-бытовое обслуживание на дому граждан пожилого возраста и инвалидов</t>
  </si>
  <si>
    <r>
      <t xml:space="preserve">2.4.3. Общее количество потребителей, воспользовавшихся услугами (работами) учреждения на платной основе  </t>
    </r>
    <r>
      <rPr>
        <b/>
        <u val="single"/>
        <sz val="12"/>
        <rFont val="Arial Cyr"/>
        <family val="2"/>
      </rPr>
      <t>0</t>
    </r>
    <r>
      <rPr>
        <b/>
        <sz val="12"/>
        <rFont val="Arial Cyr"/>
        <family val="2"/>
      </rPr>
      <t xml:space="preserve"> единицы.</t>
    </r>
  </si>
  <si>
    <r>
      <t xml:space="preserve">2.4.4. Общее количество жалоб от потребителей, воспользовавшихся услугами (работами) учреждения </t>
    </r>
    <r>
      <rPr>
        <b/>
        <u val="single"/>
        <sz val="12"/>
        <rFont val="Arial Cyr"/>
        <family val="2"/>
      </rPr>
      <t xml:space="preserve"> 0</t>
    </r>
    <r>
      <rPr>
        <b/>
        <sz val="12"/>
        <rFont val="Arial Cyr"/>
        <family val="2"/>
      </rPr>
      <t xml:space="preserve"> единиц.</t>
    </r>
  </si>
  <si>
    <t>2.4.5. Показатели по поступлениям и расходам учреждения</t>
  </si>
  <si>
    <t>КОСГУ</t>
  </si>
  <si>
    <t>Сумма плановых поступлений и расходов, рублей</t>
  </si>
  <si>
    <t>Сумма фактических поступлений (с учетом возврата) и расходов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</si>
  <si>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</si>
  <si>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</si>
  <si>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Планируемый остаток средств на начало года</t>
  </si>
  <si>
    <t>Поступления всего-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</si>
  <si>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</si>
  <si>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</si>
  <si>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</si>
  <si>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поступления от платы за оказание услуг, включенных в государственное задание</t>
  </si>
  <si>
    <t>Поступления от иной приносящей доход  деятельности, всего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</si>
  <si>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</si>
  <si>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Расходы, всего</t>
  </si>
  <si>
    <t>ОПЛАТА ТРУДА И НАЧИСЛЕНИЯ НА ВЫПЛАТЫ ПО ОПЛАТЕ ТРУДА - ВСЕГО:</t>
  </si>
  <si>
    <t xml:space="preserve">в том числе: </t>
  </si>
  <si>
    <t xml:space="preserve">   заработная плата</t>
  </si>
  <si>
    <t xml:space="preserve">   прочие выплаты</t>
  </si>
  <si>
    <t>начисления на выплаты по оплате труда</t>
  </si>
  <si>
    <t>ОПЛАТА РАБОТ, УСЛУГ - ВСЕГО: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</si>
  <si>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</si>
  <si>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</si>
  <si>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</si>
  <si>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</si>
  <si>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</si>
  <si>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</si>
  <si>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отчисления организациям - ВСЕГО:</t>
  </si>
  <si>
    <t>СОЦИАЛЬНОЕ ОБЕСПЕЧЕНИЕ - ВСЕГО:</t>
  </si>
  <si>
    <t>пособия по социальной помощи населению</t>
  </si>
  <si>
    <t xml:space="preserve">ПРОЧИЕ РАСХОДЫ </t>
  </si>
  <si>
    <t>ПОСТУПЛЕНИЯ НЕФИНАНСОВЫХ АКТИВОВ - ВСЕГО:</t>
  </si>
  <si>
    <t xml:space="preserve">  в том числе :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</si>
  <si>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</si>
  <si>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</si>
  <si>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непроизводственных активов</t>
  </si>
  <si>
    <t xml:space="preserve">  увеличение стоимости материальных запасов</t>
  </si>
  <si>
    <t xml:space="preserve">ПОСТУПЛЕНИЯ ФИНАНСОВЫХ АКТИВОВ, всего </t>
  </si>
  <si>
    <t xml:space="preserve">   увеличение стоимости ценных бумаг,кроме акций и иных форм участия в капитале</t>
  </si>
  <si>
    <t xml:space="preserve">   увеличение  акций и иных форм участия в капитале</t>
  </si>
  <si>
    <t>Расшифровка расходов в зависимости от источника поступления доходов</t>
  </si>
  <si>
    <t>Расходы, произведенные за счет субсидии на выполнение государственного задания, всего</t>
  </si>
  <si>
    <t>Пенсии, пособия и выплаты по пенсионному, социальному и медицинскому страхованию населения</t>
  </si>
  <si>
    <t>Расходы, произведенные за счет поступлений от платы за оказание услуг, включенных в государственное задание, всего</t>
  </si>
  <si>
    <t>Расходы, произведенные за счет поступления средств полученных от иной приносящей доход деятельности, всего</t>
  </si>
  <si>
    <t>Планируемый остаток средств на конец планируемого периода</t>
  </si>
  <si>
    <t>2.4.6. Сведения о выполнении государственного задания и целевых показателей эффективности работы учреждения</t>
  </si>
  <si>
    <t>Единицы измерения</t>
  </si>
  <si>
    <t>Утвержденная величина задания</t>
  </si>
  <si>
    <t>Фактическое выполнение</t>
  </si>
  <si>
    <t>Процент выполненя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</si>
  <si>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</si>
  <si>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1. Численность обслуживаемых на дому граждан пожилого возраста и инвалидов</t>
  </si>
  <si>
    <t>человек</t>
  </si>
  <si>
    <t>Раздел 3. Сведения об использовании имущества, закрепленного за учреждением</t>
  </si>
  <si>
    <t>На начало отчетного года</t>
  </si>
  <si>
    <t>На конец отчетного года</t>
  </si>
  <si>
    <t>1. Общая балансовая стоимость недвижимого имущества, находящегося у учреждения на праве оперативного управления, рублей</t>
  </si>
  <si>
    <t xml:space="preserve">   в том числе переданного в:</t>
  </si>
  <si>
    <t xml:space="preserve">     аренду</t>
  </si>
  <si>
    <t xml:space="preserve">     безвозмездное пользование</t>
  </si>
  <si>
    <t>2. Общая балансовая стоимость движимого имущества, находящегося у учреждения на праве оперативного управления, рублей</t>
  </si>
  <si>
    <t>3. Общая площадь недвижимого имущества, находящегося у учреждения на праве оперативного управления, кв.м.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</si>
  <si>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</si>
  <si>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уравления, рублей</t>
  </si>
  <si>
    <t xml:space="preserve">   в том числе:</t>
  </si>
  <si>
    <t xml:space="preserve">     переданного в аренду</t>
  </si>
  <si>
    <t xml:space="preserve">     предоставленного для проживания в общежитии</t>
  </si>
  <si>
    <t xml:space="preserve">      иного использования</t>
  </si>
  <si>
    <t>6. Общая балансовая стоимость недвижимого имущества, приобретенного учреждением в отчетном году за счет средств, выделенных учреждению на указанные цели, рублей</t>
  </si>
  <si>
    <t>7. Общая балансовая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</si>
  <si>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стоимость особо ценного движимого имущества, находящегося у учреждения на праве оперативного управления, рублей</t>
  </si>
  <si>
    <t xml:space="preserve">Руководитель государственного учреждения </t>
  </si>
  <si>
    <t>Светлова Л.М.</t>
  </si>
  <si>
    <t>(подпись)</t>
  </si>
  <si>
    <t>(расшифровка подписи)</t>
  </si>
  <si>
    <t xml:space="preserve">Главный бухгалтер государственного учреждения </t>
  </si>
  <si>
    <t>Турмусова И.К.</t>
  </si>
  <si>
    <t>Исполнитель</t>
  </si>
  <si>
    <t>тел. (81131) 22949</t>
  </si>
  <si>
    <r>
      <t xml:space="preserve">" </t>
    </r>
    <r>
      <rPr>
        <i/>
        <u val="single"/>
        <sz val="10"/>
        <rFont val="Arial Cyr"/>
        <family val="2"/>
      </rPr>
      <t>30</t>
    </r>
    <r>
      <rPr>
        <i/>
        <sz val="10"/>
        <rFont val="Arial Cyr"/>
        <family val="2"/>
      </rPr>
      <t>" января  20</t>
    </r>
    <r>
      <rPr>
        <i/>
        <u val="single"/>
        <sz val="10"/>
        <rFont val="Arial Cyr"/>
        <family val="2"/>
      </rPr>
      <t>16</t>
    </r>
    <r>
      <rPr>
        <i/>
        <sz val="10"/>
        <rFont val="Arial Cyr"/>
        <family val="2"/>
      </rPr>
      <t>г.</t>
    </r>
  </si>
  <si>
    <t xml:space="preserve">  за              2015           год</t>
  </si>
  <si>
    <t>Авансовый платеж за услуги связи за январь 2016г.</t>
  </si>
  <si>
    <t>междугородные разговоры и услуги связи за декабрь 2015г.</t>
  </si>
  <si>
    <t>коммунальных услуг за октябрь- декабрь 2015г.</t>
  </si>
  <si>
    <t>ежемесячная компенсационная выплата по уходу за ребенком до 3-х лет за ноябрь 2015г.</t>
  </si>
  <si>
    <t>услуги по ремонту автомобиля ВАЗ21074 за ноябрь 2015г.</t>
  </si>
  <si>
    <r>
      <t>Услуги по сопровождение ПК "Ainform  Зарплата и кадры", 1С:ИТС Бюджет ПРОФ, предрейсовый медосмотр водителя за ноябрь</t>
    </r>
    <r>
      <rPr>
        <sz val="10"/>
        <rFont val="Arial"/>
        <family val="2"/>
      </rPr>
      <t>,</t>
    </r>
    <r>
      <rPr>
        <sz val="10"/>
        <rFont val="Arial Cyr"/>
        <family val="2"/>
      </rPr>
      <t xml:space="preserve"> декабрь 2015г.</t>
    </r>
  </si>
  <si>
    <t>заработная плата за 2 половину декабря 2015г.</t>
  </si>
  <si>
    <t>начисленные налоги на заработную плату за 2 половину декабря 2015г.</t>
  </si>
  <si>
    <t xml:space="preserve">№ 34 от 04.02.2015г. </t>
  </si>
  <si>
    <t>В связи с внутренней реструктуризацией учреждения</t>
  </si>
  <si>
    <r>
      <t xml:space="preserve">2.4.2. Общее количество потребителей, воспользовавшихся услугами (работами) учреждения в рамках государственного задания </t>
    </r>
    <r>
      <rPr>
        <b/>
        <u val="single"/>
        <sz val="12"/>
        <rFont val="Arial Cyr"/>
        <family val="0"/>
      </rPr>
      <t xml:space="preserve">72 </t>
    </r>
    <r>
      <rPr>
        <b/>
        <sz val="12"/>
        <rFont val="Arial Cyr"/>
        <family val="2"/>
      </rPr>
      <t xml:space="preserve"> единицы.</t>
    </r>
  </si>
  <si>
    <t>90</t>
  </si>
  <si>
    <t>уменьшение численности обслуживаемых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</si>
</sst>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0.00"/>
    <numFmt numFmtId="165" formatCode="0.0"/>
    <numFmt numFmtId="166" formatCode="####0.0"/>
    <numFmt numFmtId="167" formatCode="0.0%"/>
    <numFmt numFmtId="168" formatCode="#,##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i/>
      <u val="single"/>
      <sz val="10"/>
      <name val="Arial Cyr"/>
      <family val="2"/>
    </font>
    <font>
      <b/>
      <sz val="14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color indexed="12"/>
      <name val="Arial Cyr"/>
      <family val="2"/>
    </font>
    <font>
      <sz val="26"/>
      <name val="Arial Cyr"/>
      <family val="2"/>
    </font>
    <font>
      <sz val="11"/>
      <name val="Arial Cyr"/>
      <family val="2"/>
    </font>
    <font>
      <b/>
      <sz val="26"/>
      <name val="Arial Cyr"/>
      <family val="2"/>
    </font>
    <font>
      <b/>
      <sz val="10"/>
      <color indexed="8"/>
      <name val="Tahoma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sz val="10"/>
      <name val="Calibri"/>
      <family val="2"/>
    </font>
    <font>
      <b/>
      <sz val="18"/>
      <name val="Arial Cyr"/>
      <family val="2"/>
    </font>
    <font>
      <sz val="8"/>
      <name val="Cambria"/>
      <family val="1"/>
    </font>
    <font>
      <b/>
      <i/>
      <u val="single"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 shrinkToFit="1"/>
      <protection/>
    </xf>
    <xf numFmtId="4" fontId="5" fillId="0" borderId="2">
      <alignment horizontal="right" shrinkToFit="1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3" applyNumberFormat="0" applyAlignment="0" applyProtection="0"/>
    <xf numFmtId="0" fontId="7" fillId="15" borderId="4" applyNumberFormat="0" applyAlignment="0" applyProtection="0"/>
    <xf numFmtId="0" fontId="8" fillId="15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6" borderId="9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justify"/>
    </xf>
    <xf numFmtId="0" fontId="29" fillId="0" borderId="0" xfId="0" applyFont="1" applyAlignment="1">
      <alignment/>
    </xf>
    <xf numFmtId="0" fontId="26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4" fillId="0" borderId="0" xfId="0" applyFont="1" applyAlignment="1">
      <alignment/>
    </xf>
    <xf numFmtId="0" fontId="26" fillId="0" borderId="13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wrapText="1"/>
    </xf>
    <xf numFmtId="0" fontId="26" fillId="0" borderId="1" xfId="0" applyFont="1" applyBorder="1" applyAlignment="1">
      <alignment horizontal="justify" wrapText="1"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 wrapText="1"/>
    </xf>
    <xf numFmtId="0" fontId="30" fillId="0" borderId="1" xfId="0" applyFont="1" applyBorder="1" applyAlignment="1">
      <alignment horizontal="justify"/>
    </xf>
    <xf numFmtId="164" fontId="0" fillId="0" borderId="1" xfId="0" applyNumberFormat="1" applyFont="1" applyBorder="1" applyAlignment="1">
      <alignment/>
    </xf>
    <xf numFmtId="0" fontId="26" fillId="0" borderId="1" xfId="0" applyFont="1" applyBorder="1" applyAlignment="1">
      <alignment wrapText="1"/>
    </xf>
    <xf numFmtId="4" fontId="26" fillId="5" borderId="13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justify" vertical="center"/>
    </xf>
    <xf numFmtId="165" fontId="26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0" fontId="26" fillId="0" borderId="1" xfId="0" applyFont="1" applyBorder="1" applyAlignment="1">
      <alignment/>
    </xf>
    <xf numFmtId="4" fontId="26" fillId="5" borderId="1" xfId="0" applyNumberFormat="1" applyFont="1" applyFill="1" applyBorder="1" applyAlignment="1">
      <alignment vertical="center"/>
    </xf>
    <xf numFmtId="166" fontId="26" fillId="0" borderId="2" xfId="0" applyNumberFormat="1" applyFont="1" applyBorder="1" applyAlignment="1">
      <alignment/>
    </xf>
    <xf numFmtId="166" fontId="26" fillId="0" borderId="1" xfId="0" applyNumberFormat="1" applyFont="1" applyBorder="1" applyAlignment="1">
      <alignment/>
    </xf>
    <xf numFmtId="164" fontId="26" fillId="5" borderId="2" xfId="0" applyNumberFormat="1" applyFont="1" applyFill="1" applyBorder="1" applyAlignment="1">
      <alignment/>
    </xf>
    <xf numFmtId="164" fontId="26" fillId="0" borderId="1" xfId="0" applyNumberFormat="1" applyFont="1" applyBorder="1" applyAlignment="1">
      <alignment vertical="top" wrapText="1"/>
    </xf>
    <xf numFmtId="4" fontId="26" fillId="0" borderId="1" xfId="0" applyNumberFormat="1" applyFont="1" applyBorder="1" applyAlignment="1">
      <alignment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/>
    </xf>
    <xf numFmtId="4" fontId="26" fillId="0" borderId="1" xfId="0" applyNumberFormat="1" applyFont="1" applyBorder="1" applyAlignment="1">
      <alignment horizontal="right"/>
    </xf>
    <xf numFmtId="165" fontId="26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justify" vertical="center"/>
    </xf>
    <xf numFmtId="0" fontId="24" fillId="5" borderId="14" xfId="0" applyFont="1" applyFill="1" applyBorder="1" applyAlignment="1">
      <alignment wrapText="1"/>
    </xf>
    <xf numFmtId="4" fontId="24" fillId="5" borderId="1" xfId="0" applyNumberFormat="1" applyFont="1" applyFill="1" applyBorder="1" applyAlignment="1">
      <alignment horizontal="right"/>
    </xf>
    <xf numFmtId="167" fontId="24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6" fillId="17" borderId="2" xfId="0" applyFont="1" applyFill="1" applyBorder="1" applyAlignment="1">
      <alignment horizontal="justify"/>
    </xf>
    <xf numFmtId="4" fontId="34" fillId="17" borderId="2" xfId="0" applyNumberFormat="1" applyFont="1" applyFill="1" applyBorder="1" applyAlignment="1">
      <alignment horizontal="right"/>
    </xf>
    <xf numFmtId="4" fontId="34" fillId="17" borderId="18" xfId="0" applyNumberFormat="1" applyFont="1" applyFill="1" applyBorder="1" applyAlignment="1">
      <alignment horizontal="right"/>
    </xf>
    <xf numFmtId="167" fontId="34" fillId="17" borderId="2" xfId="0" applyNumberFormat="1" applyFont="1" applyFill="1" applyBorder="1" applyAlignment="1">
      <alignment horizontal="right"/>
    </xf>
    <xf numFmtId="4" fontId="0" fillId="17" borderId="2" xfId="0" applyNumberFormat="1" applyFill="1" applyBorder="1" applyAlignment="1">
      <alignment horizontal="right"/>
    </xf>
    <xf numFmtId="0" fontId="34" fillId="0" borderId="15" xfId="0" applyFont="1" applyBorder="1" applyAlignment="1">
      <alignment horizontal="justify" wrapText="1"/>
    </xf>
    <xf numFmtId="4" fontId="34" fillId="0" borderId="19" xfId="0" applyNumberFormat="1" applyFon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26" fillId="0" borderId="14" xfId="0" applyFont="1" applyBorder="1" applyAlignment="1">
      <alignment horizontal="justify" vertical="center"/>
    </xf>
    <xf numFmtId="4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5" fillId="0" borderId="2" xfId="34" applyNumberFormat="1" applyProtection="1">
      <alignment horizontal="right" shrinkToFit="1"/>
      <protection/>
    </xf>
    <xf numFmtId="4" fontId="0" fillId="0" borderId="2" xfId="0" applyNumberFormat="1" applyFont="1" applyBorder="1" applyAlignment="1">
      <alignment horizontal="left"/>
    </xf>
    <xf numFmtId="0" fontId="26" fillId="18" borderId="1" xfId="0" applyFont="1" applyFill="1" applyBorder="1" applyAlignment="1">
      <alignment horizontal="justify"/>
    </xf>
    <xf numFmtId="4" fontId="34" fillId="18" borderId="1" xfId="0" applyNumberFormat="1" applyFont="1" applyFill="1" applyBorder="1" applyAlignment="1">
      <alignment horizontal="right"/>
    </xf>
    <xf numFmtId="4" fontId="34" fillId="18" borderId="18" xfId="0" applyNumberFormat="1" applyFont="1" applyFill="1" applyBorder="1" applyAlignment="1">
      <alignment horizontal="right"/>
    </xf>
    <xf numFmtId="167" fontId="34" fillId="18" borderId="2" xfId="0" applyNumberFormat="1" applyFont="1" applyFill="1" applyBorder="1" applyAlignment="1">
      <alignment horizontal="right"/>
    </xf>
    <xf numFmtId="4" fontId="0" fillId="18" borderId="2" xfId="0" applyNumberFormat="1" applyFill="1" applyBorder="1" applyAlignment="1">
      <alignment horizontal="right"/>
    </xf>
    <xf numFmtId="0" fontId="26" fillId="0" borderId="12" xfId="0" applyFont="1" applyBorder="1" applyAlignment="1">
      <alignment horizontal="justify" vertical="center"/>
    </xf>
    <xf numFmtId="4" fontId="34" fillId="0" borderId="2" xfId="0" applyNumberFormat="1" applyFont="1" applyBorder="1" applyAlignment="1">
      <alignment horizontal="right"/>
    </xf>
    <xf numFmtId="0" fontId="26" fillId="7" borderId="1" xfId="0" applyFont="1" applyFill="1" applyBorder="1" applyAlignment="1">
      <alignment horizontal="justify"/>
    </xf>
    <xf numFmtId="4" fontId="34" fillId="7" borderId="1" xfId="0" applyNumberFormat="1" applyFont="1" applyFill="1" applyBorder="1" applyAlignment="1">
      <alignment horizontal="right"/>
    </xf>
    <xf numFmtId="4" fontId="34" fillId="7" borderId="18" xfId="0" applyNumberFormat="1" applyFont="1" applyFill="1" applyBorder="1" applyAlignment="1">
      <alignment horizontal="right"/>
    </xf>
    <xf numFmtId="167" fontId="34" fillId="7" borderId="2" xfId="0" applyNumberFormat="1" applyFont="1" applyFill="1" applyBorder="1" applyAlignment="1">
      <alignment horizontal="right"/>
    </xf>
    <xf numFmtId="4" fontId="0" fillId="7" borderId="2" xfId="0" applyNumberForma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26" fillId="0" borderId="0" xfId="0" applyFont="1" applyBorder="1" applyAlignment="1">
      <alignment horizontal="justify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justify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 horizontal="justify"/>
    </xf>
    <xf numFmtId="0" fontId="26" fillId="17" borderId="1" xfId="0" applyFont="1" applyFill="1" applyBorder="1" applyAlignment="1">
      <alignment horizontal="justify"/>
    </xf>
    <xf numFmtId="0" fontId="34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justify"/>
    </xf>
    <xf numFmtId="0" fontId="0" fillId="0" borderId="1" xfId="0" applyFont="1" applyBorder="1" applyAlignment="1">
      <alignment horizontal="justify"/>
    </xf>
    <xf numFmtId="4" fontId="5" fillId="0" borderId="1" xfId="33" applyNumberFormat="1" applyFont="1" applyProtection="1">
      <alignment horizontal="right" shrinkToFit="1"/>
      <protection/>
    </xf>
    <xf numFmtId="4" fontId="34" fillId="18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horizontal="center"/>
    </xf>
    <xf numFmtId="4" fontId="34" fillId="7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6" fillId="0" borderId="19" xfId="0" applyFont="1" applyBorder="1" applyAlignment="1">
      <alignment horizontal="justify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justify"/>
    </xf>
    <xf numFmtId="0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horizontal="justify" vertical="center"/>
    </xf>
    <xf numFmtId="0" fontId="36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justify" vertical="center"/>
    </xf>
    <xf numFmtId="0" fontId="25" fillId="0" borderId="14" xfId="0" applyFont="1" applyBorder="1" applyAlignment="1">
      <alignment horizontal="justify" wrapText="1"/>
    </xf>
    <xf numFmtId="0" fontId="34" fillId="0" borderId="20" xfId="0" applyFont="1" applyBorder="1" applyAlignment="1">
      <alignment horizontal="center"/>
    </xf>
    <xf numFmtId="0" fontId="25" fillId="5" borderId="14" xfId="0" applyFont="1" applyFill="1" applyBorder="1" applyAlignment="1">
      <alignment horizontal="justify" wrapText="1"/>
    </xf>
    <xf numFmtId="0" fontId="34" fillId="5" borderId="20" xfId="0" applyFont="1" applyFill="1" applyBorder="1" applyAlignment="1">
      <alignment horizontal="center"/>
    </xf>
    <xf numFmtId="4" fontId="24" fillId="5" borderId="1" xfId="0" applyNumberFormat="1" applyFont="1" applyFill="1" applyBorder="1" applyAlignment="1">
      <alignment/>
    </xf>
    <xf numFmtId="0" fontId="34" fillId="0" borderId="14" xfId="0" applyFont="1" applyBorder="1" applyAlignment="1">
      <alignment horizontal="justify" wrapText="1"/>
    </xf>
    <xf numFmtId="0" fontId="34" fillId="0" borderId="21" xfId="0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25" fillId="0" borderId="14" xfId="0" applyFont="1" applyBorder="1" applyAlignment="1">
      <alignment horizontal="justify" vertical="center"/>
    </xf>
    <xf numFmtId="0" fontId="34" fillId="0" borderId="17" xfId="0" applyFont="1" applyBorder="1" applyAlignment="1">
      <alignment horizontal="center"/>
    </xf>
    <xf numFmtId="0" fontId="25" fillId="5" borderId="12" xfId="0" applyFont="1" applyFill="1" applyBorder="1" applyAlignment="1">
      <alignment horizontal="justify" vertical="center"/>
    </xf>
    <xf numFmtId="0" fontId="3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justify"/>
    </xf>
    <xf numFmtId="0" fontId="0" fillId="0" borderId="1" xfId="0" applyBorder="1" applyAlignment="1">
      <alignment horizontal="center"/>
    </xf>
    <xf numFmtId="0" fontId="34" fillId="5" borderId="14" xfId="0" applyFont="1" applyFill="1" applyBorder="1" applyAlignment="1">
      <alignment horizontal="justify" wrapText="1"/>
    </xf>
    <xf numFmtId="0" fontId="34" fillId="5" borderId="1" xfId="0" applyFont="1" applyFill="1" applyBorder="1" applyAlignment="1">
      <alignment horizontal="center"/>
    </xf>
    <xf numFmtId="4" fontId="34" fillId="5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34" fillId="5" borderId="14" xfId="0" applyFont="1" applyFill="1" applyBorder="1" applyAlignment="1">
      <alignment wrapText="1"/>
    </xf>
    <xf numFmtId="4" fontId="0" fillId="0" borderId="22" xfId="0" applyNumberFormat="1" applyFont="1" applyBorder="1" applyAlignment="1">
      <alignment/>
    </xf>
    <xf numFmtId="0" fontId="30" fillId="0" borderId="1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justify"/>
    </xf>
    <xf numFmtId="0" fontId="30" fillId="0" borderId="12" xfId="0" applyFont="1" applyBorder="1" applyAlignment="1">
      <alignment horizontal="justify"/>
    </xf>
    <xf numFmtId="4" fontId="0" fillId="0" borderId="1" xfId="0" applyNumberFormat="1" applyFont="1" applyBorder="1" applyAlignment="1">
      <alignment/>
    </xf>
    <xf numFmtId="0" fontId="34" fillId="0" borderId="12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4" fontId="34" fillId="0" borderId="2" xfId="0" applyNumberFormat="1" applyFont="1" applyBorder="1" applyAlignment="1">
      <alignment/>
    </xf>
    <xf numFmtId="4" fontId="34" fillId="0" borderId="1" xfId="0" applyNumberFormat="1" applyFont="1" applyBorder="1" applyAlignment="1">
      <alignment/>
    </xf>
    <xf numFmtId="0" fontId="34" fillId="5" borderId="14" xfId="0" applyFont="1" applyFill="1" applyBorder="1" applyAlignment="1">
      <alignment horizontal="justify"/>
    </xf>
    <xf numFmtId="4" fontId="34" fillId="5" borderId="1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34" fillId="0" borderId="19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34" fillId="5" borderId="2" xfId="0" applyNumberFormat="1" applyFont="1" applyFill="1" applyBorder="1" applyAlignment="1">
      <alignment/>
    </xf>
    <xf numFmtId="0" fontId="24" fillId="5" borderId="1" xfId="0" applyFont="1" applyFill="1" applyBorder="1" applyAlignment="1">
      <alignment horizontal="center"/>
    </xf>
    <xf numFmtId="4" fontId="34" fillId="0" borderId="0" xfId="0" applyNumberFormat="1" applyFont="1" applyBorder="1" applyAlignment="1">
      <alignment/>
    </xf>
    <xf numFmtId="4" fontId="30" fillId="0" borderId="2" xfId="0" applyNumberFormat="1" applyFont="1" applyBorder="1" applyAlignment="1">
      <alignment/>
    </xf>
    <xf numFmtId="0" fontId="34" fillId="5" borderId="2" xfId="0" applyFont="1" applyFill="1" applyBorder="1" applyAlignment="1">
      <alignment horizontal="center"/>
    </xf>
    <xf numFmtId="0" fontId="0" fillId="0" borderId="12" xfId="0" applyFont="1" applyBorder="1" applyAlignment="1">
      <alignment horizontal="justify" wrapText="1"/>
    </xf>
    <xf numFmtId="0" fontId="25" fillId="17" borderId="14" xfId="0" applyFont="1" applyFill="1" applyBorder="1" applyAlignment="1">
      <alignment horizontal="justify" vertical="center"/>
    </xf>
    <xf numFmtId="0" fontId="34" fillId="17" borderId="1" xfId="0" applyFont="1" applyFill="1" applyBorder="1" applyAlignment="1">
      <alignment horizontal="center" vertical="center"/>
    </xf>
    <xf numFmtId="4" fontId="24" fillId="17" borderId="1" xfId="0" applyNumberFormat="1" applyFont="1" applyFill="1" applyBorder="1" applyAlignment="1">
      <alignment horizontal="right"/>
    </xf>
    <xf numFmtId="4" fontId="24" fillId="17" borderId="1" xfId="0" applyNumberFormat="1" applyFont="1" applyFill="1" applyBorder="1" applyAlignment="1">
      <alignment/>
    </xf>
    <xf numFmtId="0" fontId="0" fillId="17" borderId="1" xfId="0" applyFill="1" applyBorder="1" applyAlignment="1">
      <alignment horizontal="justify"/>
    </xf>
    <xf numFmtId="0" fontId="0" fillId="0" borderId="14" xfId="0" applyFont="1" applyBorder="1" applyAlignment="1">
      <alignment horizontal="justify" wrapText="1"/>
    </xf>
    <xf numFmtId="0" fontId="34" fillId="17" borderId="14" xfId="0" applyFont="1" applyFill="1" applyBorder="1" applyAlignment="1">
      <alignment horizontal="justify" wrapText="1"/>
    </xf>
    <xf numFmtId="0" fontId="34" fillId="17" borderId="1" xfId="0" applyFont="1" applyFill="1" applyBorder="1" applyAlignment="1">
      <alignment horizontal="center"/>
    </xf>
    <xf numFmtId="4" fontId="34" fillId="17" borderId="1" xfId="0" applyNumberFormat="1" applyFont="1" applyFill="1" applyBorder="1" applyAlignment="1">
      <alignment/>
    </xf>
    <xf numFmtId="0" fontId="34" fillId="17" borderId="14" xfId="0" applyFont="1" applyFill="1" applyBorder="1" applyAlignment="1">
      <alignment wrapText="1"/>
    </xf>
    <xf numFmtId="0" fontId="34" fillId="17" borderId="14" xfId="0" applyFont="1" applyFill="1" applyBorder="1" applyAlignment="1">
      <alignment horizontal="justify"/>
    </xf>
    <xf numFmtId="4" fontId="34" fillId="17" borderId="2" xfId="0" applyNumberFormat="1" applyFont="1" applyFill="1" applyBorder="1" applyAlignment="1">
      <alignment/>
    </xf>
    <xf numFmtId="0" fontId="24" fillId="17" borderId="14" xfId="0" applyFont="1" applyFill="1" applyBorder="1" applyAlignment="1">
      <alignment wrapText="1"/>
    </xf>
    <xf numFmtId="0" fontId="24" fillId="17" borderId="1" xfId="0" applyFont="1" applyFill="1" applyBorder="1" applyAlignment="1">
      <alignment horizontal="center"/>
    </xf>
    <xf numFmtId="0" fontId="24" fillId="17" borderId="12" xfId="0" applyFont="1" applyFill="1" applyBorder="1" applyAlignment="1">
      <alignment wrapText="1"/>
    </xf>
    <xf numFmtId="0" fontId="0" fillId="17" borderId="1" xfId="0" applyFont="1" applyFill="1" applyBorder="1" applyAlignment="1">
      <alignment horizontal="center"/>
    </xf>
    <xf numFmtId="0" fontId="25" fillId="18" borderId="12" xfId="0" applyFont="1" applyFill="1" applyBorder="1" applyAlignment="1">
      <alignment horizontal="justify" vertical="center"/>
    </xf>
    <xf numFmtId="0" fontId="34" fillId="18" borderId="1" xfId="0" applyFont="1" applyFill="1" applyBorder="1" applyAlignment="1">
      <alignment horizontal="center" vertical="center"/>
    </xf>
    <xf numFmtId="4" fontId="24" fillId="18" borderId="1" xfId="0" applyNumberFormat="1" applyFont="1" applyFill="1" applyBorder="1" applyAlignment="1">
      <alignment horizontal="right"/>
    </xf>
    <xf numFmtId="4" fontId="24" fillId="18" borderId="1" xfId="0" applyNumberFormat="1" applyFont="1" applyFill="1" applyBorder="1" applyAlignment="1">
      <alignment/>
    </xf>
    <xf numFmtId="0" fontId="0" fillId="18" borderId="1" xfId="0" applyFill="1" applyBorder="1" applyAlignment="1">
      <alignment horizontal="justify"/>
    </xf>
    <xf numFmtId="0" fontId="34" fillId="18" borderId="14" xfId="0" applyFont="1" applyFill="1" applyBorder="1" applyAlignment="1">
      <alignment horizontal="justify" wrapText="1"/>
    </xf>
    <xf numFmtId="0" fontId="34" fillId="18" borderId="1" xfId="0" applyFont="1" applyFill="1" applyBorder="1" applyAlignment="1">
      <alignment horizontal="center"/>
    </xf>
    <xf numFmtId="4" fontId="34" fillId="18" borderId="1" xfId="0" applyNumberFormat="1" applyFont="1" applyFill="1" applyBorder="1" applyAlignment="1">
      <alignment/>
    </xf>
    <xf numFmtId="0" fontId="34" fillId="18" borderId="14" xfId="0" applyFont="1" applyFill="1" applyBorder="1" applyAlignment="1">
      <alignment wrapText="1"/>
    </xf>
    <xf numFmtId="0" fontId="34" fillId="18" borderId="14" xfId="0" applyFont="1" applyFill="1" applyBorder="1" applyAlignment="1">
      <alignment horizontal="justify"/>
    </xf>
    <xf numFmtId="4" fontId="34" fillId="18" borderId="2" xfId="0" applyNumberFormat="1" applyFont="1" applyFill="1" applyBorder="1" applyAlignment="1">
      <alignment/>
    </xf>
    <xf numFmtId="4" fontId="0" fillId="18" borderId="2" xfId="0" applyNumberFormat="1" applyFont="1" applyFill="1" applyBorder="1" applyAlignment="1">
      <alignment/>
    </xf>
    <xf numFmtId="0" fontId="24" fillId="18" borderId="14" xfId="0" applyFont="1" applyFill="1" applyBorder="1" applyAlignment="1">
      <alignment wrapText="1"/>
    </xf>
    <xf numFmtId="0" fontId="24" fillId="18" borderId="1" xfId="0" applyFont="1" applyFill="1" applyBorder="1" applyAlignment="1">
      <alignment horizontal="center"/>
    </xf>
    <xf numFmtId="4" fontId="0" fillId="18" borderId="1" xfId="0" applyNumberFormat="1" applyFont="1" applyFill="1" applyBorder="1" applyAlignment="1">
      <alignment/>
    </xf>
    <xf numFmtId="4" fontId="24" fillId="0" borderId="2" xfId="0" applyNumberFormat="1" applyFont="1" applyBorder="1" applyAlignment="1">
      <alignment/>
    </xf>
    <xf numFmtId="4" fontId="24" fillId="0" borderId="1" xfId="0" applyNumberFormat="1" applyFont="1" applyBorder="1" applyAlignment="1">
      <alignment/>
    </xf>
    <xf numFmtId="0" fontId="0" fillId="18" borderId="2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justify" vertical="center"/>
    </xf>
    <xf numFmtId="0" fontId="34" fillId="7" borderId="1" xfId="0" applyFont="1" applyFill="1" applyBorder="1" applyAlignment="1">
      <alignment horizontal="center" vertical="center"/>
    </xf>
    <xf numFmtId="4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justify"/>
    </xf>
    <xf numFmtId="0" fontId="34" fillId="7" borderId="14" xfId="0" applyFont="1" applyFill="1" applyBorder="1" applyAlignment="1">
      <alignment horizontal="justify" wrapText="1"/>
    </xf>
    <xf numFmtId="0" fontId="34" fillId="7" borderId="1" xfId="0" applyFont="1" applyFill="1" applyBorder="1" applyAlignment="1">
      <alignment horizontal="center"/>
    </xf>
    <xf numFmtId="4" fontId="34" fillId="7" borderId="1" xfId="0" applyNumberFormat="1" applyFont="1" applyFill="1" applyBorder="1" applyAlignment="1">
      <alignment/>
    </xf>
    <xf numFmtId="0" fontId="34" fillId="7" borderId="14" xfId="0" applyFont="1" applyFill="1" applyBorder="1" applyAlignment="1">
      <alignment wrapText="1"/>
    </xf>
    <xf numFmtId="0" fontId="30" fillId="0" borderId="12" xfId="0" applyFont="1" applyBorder="1" applyAlignment="1">
      <alignment/>
    </xf>
    <xf numFmtId="0" fontId="34" fillId="7" borderId="14" xfId="0" applyFont="1" applyFill="1" applyBorder="1" applyAlignment="1">
      <alignment horizontal="justify"/>
    </xf>
    <xf numFmtId="4" fontId="34" fillId="7" borderId="2" xfId="0" applyNumberFormat="1" applyFont="1" applyFill="1" applyBorder="1" applyAlignment="1">
      <alignment/>
    </xf>
    <xf numFmtId="4" fontId="0" fillId="7" borderId="2" xfId="0" applyNumberFormat="1" applyFont="1" applyFill="1" applyBorder="1" applyAlignment="1">
      <alignment/>
    </xf>
    <xf numFmtId="0" fontId="24" fillId="7" borderId="14" xfId="0" applyFont="1" applyFill="1" applyBorder="1" applyAlignment="1">
      <alignment wrapText="1"/>
    </xf>
    <xf numFmtId="0" fontId="24" fillId="7" borderId="1" xfId="0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/>
    </xf>
    <xf numFmtId="0" fontId="0" fillId="7" borderId="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justify" wrapText="1"/>
    </xf>
    <xf numFmtId="0" fontId="3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0" fontId="26" fillId="0" borderId="2" xfId="0" applyFont="1" applyBorder="1" applyAlignment="1">
      <alignment horizontal="justify" vertical="center"/>
    </xf>
    <xf numFmtId="4" fontId="26" fillId="0" borderId="2" xfId="0" applyNumberFormat="1" applyFont="1" applyBorder="1" applyAlignment="1">
      <alignment horizontal="right"/>
    </xf>
    <xf numFmtId="168" fontId="26" fillId="0" borderId="2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34" fillId="0" borderId="24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left" vertical="top" wrapText="1"/>
    </xf>
    <xf numFmtId="0" fontId="26" fillId="0" borderId="1" xfId="0" applyFont="1" applyBorder="1" applyAlignment="1">
      <alignment horizontal="justify" vertical="center"/>
    </xf>
    <xf numFmtId="0" fontId="26" fillId="5" borderId="1" xfId="0" applyFont="1" applyFill="1" applyBorder="1" applyAlignment="1">
      <alignment horizontal="justify" vertical="center"/>
    </xf>
    <xf numFmtId="0" fontId="24" fillId="0" borderId="18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/>
    </xf>
    <xf numFmtId="0" fontId="25" fillId="0" borderId="1" xfId="0" applyFont="1" applyBorder="1" applyAlignment="1">
      <alignment horizontal="justify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justify"/>
    </xf>
    <xf numFmtId="14" fontId="25" fillId="0" borderId="1" xfId="0" applyNumberFormat="1" applyFont="1" applyBorder="1" applyAlignment="1">
      <alignment horizontal="justify"/>
    </xf>
    <xf numFmtId="2" fontId="20" fillId="0" borderId="18" xfId="0" applyNumberFormat="1" applyFont="1" applyBorder="1" applyAlignment="1">
      <alignment horizontal="justify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justify" vertical="center"/>
    </xf>
    <xf numFmtId="0" fontId="25" fillId="0" borderId="18" xfId="0" applyFont="1" applyBorder="1" applyAlignment="1">
      <alignment horizontal="center"/>
    </xf>
    <xf numFmtId="0" fontId="25" fillId="0" borderId="21" xfId="0" applyFont="1" applyBorder="1" applyAlignment="1">
      <alignment horizontal="justify" vertical="center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0" fillId="0" borderId="1" xfId="0" applyFont="1" applyBorder="1" applyAlignment="1">
      <alignment horizontal="justify" wrapText="1"/>
    </xf>
    <xf numFmtId="4" fontId="26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justify" vertical="center"/>
    </xf>
    <xf numFmtId="3" fontId="26" fillId="0" borderId="1" xfId="0" applyNumberFormat="1" applyFont="1" applyBorder="1" applyAlignment="1">
      <alignment horizontal="right"/>
    </xf>
    <xf numFmtId="168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 vertical="center"/>
    </xf>
    <xf numFmtId="0" fontId="25" fillId="0" borderId="18" xfId="0" applyFont="1" applyBorder="1" applyAlignment="1">
      <alignment horizontal="justify"/>
    </xf>
    <xf numFmtId="0" fontId="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justify" wrapText="1"/>
    </xf>
    <xf numFmtId="0" fontId="2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2" xfId="33"/>
    <cellStyle name="xl6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o-gdov@social.pskov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Zeros="0" zoomScale="80" zoomScaleNormal="80" workbookViewId="0" topLeftCell="A40">
      <selection activeCell="F68" sqref="F68"/>
    </sheetView>
  </sheetViews>
  <sheetFormatPr defaultColWidth="9.00390625" defaultRowHeight="12.75"/>
  <cols>
    <col min="1" max="1" width="55.75390625" style="1" customWidth="1"/>
    <col min="2" max="2" width="28.00390625" style="1" customWidth="1"/>
    <col min="3" max="3" width="28.625" style="2" customWidth="1"/>
    <col min="4" max="4" width="8.375" style="2" customWidth="1"/>
    <col min="5" max="16384" width="9.125" style="2" customWidth="1"/>
  </cols>
  <sheetData>
    <row r="1" spans="2:3" ht="12.75">
      <c r="B1" s="226" t="s">
        <v>0</v>
      </c>
      <c r="C1" s="226"/>
    </row>
    <row r="2" spans="2:3" ht="12.75">
      <c r="B2" s="226" t="s">
        <v>1</v>
      </c>
      <c r="C2" s="226"/>
    </row>
    <row r="3" spans="2:3" ht="12.75">
      <c r="B3" s="226" t="s">
        <v>2</v>
      </c>
      <c r="C3" s="226"/>
    </row>
    <row r="4" spans="2:3" ht="12.75">
      <c r="B4" s="226" t="s">
        <v>3</v>
      </c>
      <c r="C4" s="226"/>
    </row>
    <row r="5" spans="2:3" ht="12.75">
      <c r="B5" s="226" t="s">
        <v>4</v>
      </c>
      <c r="C5" s="226"/>
    </row>
    <row r="6" spans="2:3" ht="12.75">
      <c r="B6" s="226" t="s">
        <v>5</v>
      </c>
      <c r="C6" s="226"/>
    </row>
    <row r="7" spans="2:3" ht="12.75">
      <c r="B7" s="226" t="s">
        <v>6</v>
      </c>
      <c r="C7" s="226"/>
    </row>
    <row r="8" ht="14.25" customHeight="1"/>
    <row r="9" spans="2:10" ht="12.75">
      <c r="B9" s="226" t="s">
        <v>7</v>
      </c>
      <c r="C9" s="226"/>
      <c r="J9" s="3"/>
    </row>
    <row r="10" spans="2:3" ht="52.5" customHeight="1">
      <c r="B10" s="229" t="s">
        <v>8</v>
      </c>
      <c r="C10" s="229"/>
    </row>
    <row r="11" spans="2:3" ht="12.75">
      <c r="B11" s="225" t="s">
        <v>9</v>
      </c>
      <c r="C11" s="225"/>
    </row>
    <row r="12" spans="2:3" ht="19.5" customHeight="1">
      <c r="B12" s="230" t="s">
        <v>10</v>
      </c>
      <c r="C12" s="230"/>
    </row>
    <row r="13" spans="2:3" ht="12.75">
      <c r="B13" s="225" t="s">
        <v>11</v>
      </c>
      <c r="C13" s="225"/>
    </row>
    <row r="14" spans="2:3" ht="12.75">
      <c r="B14" s="226" t="s">
        <v>262</v>
      </c>
      <c r="C14" s="226"/>
    </row>
    <row r="16" spans="1:3" ht="18">
      <c r="A16" s="227" t="s">
        <v>12</v>
      </c>
      <c r="B16" s="227"/>
      <c r="C16" s="227"/>
    </row>
    <row r="17" spans="1:3" ht="18">
      <c r="A17" s="227" t="s">
        <v>263</v>
      </c>
      <c r="B17" s="227"/>
      <c r="C17" s="227"/>
    </row>
    <row r="18" spans="1:3" ht="12.75">
      <c r="A18" s="228"/>
      <c r="B18" s="228"/>
      <c r="C18" s="228"/>
    </row>
    <row r="19" ht="5.25" customHeight="1"/>
    <row r="20" spans="1:7" ht="26.25" customHeight="1">
      <c r="A20" s="224" t="s">
        <v>13</v>
      </c>
      <c r="B20" s="224"/>
      <c r="C20" s="224"/>
      <c r="G20" s="4"/>
    </row>
    <row r="21" spans="1:7" ht="12.75">
      <c r="A21" s="225" t="s">
        <v>14</v>
      </c>
      <c r="B21" s="225"/>
      <c r="C21" s="225"/>
      <c r="G21" s="4"/>
    </row>
    <row r="23" spans="1:3" ht="15">
      <c r="A23" s="215" t="s">
        <v>15</v>
      </c>
      <c r="B23" s="215"/>
      <c r="C23" s="215"/>
    </row>
    <row r="24" spans="1:3" ht="12.75">
      <c r="A24" s="225" t="s">
        <v>16</v>
      </c>
      <c r="B24" s="225"/>
      <c r="C24" s="225"/>
    </row>
    <row r="26" spans="1:3" ht="15.75">
      <c r="A26" s="219" t="s">
        <v>17</v>
      </c>
      <c r="B26" s="219"/>
      <c r="C26" s="219"/>
    </row>
    <row r="27" spans="1:3" ht="8.25" customHeight="1">
      <c r="A27" s="5"/>
      <c r="B27" s="5"/>
      <c r="C27" s="5"/>
    </row>
    <row r="28" spans="1:3" ht="21.75" customHeight="1">
      <c r="A28" s="219" t="s">
        <v>18</v>
      </c>
      <c r="B28" s="219"/>
      <c r="C28" s="219"/>
    </row>
    <row r="29" spans="1:3" ht="63.75" customHeight="1">
      <c r="A29" s="6" t="s">
        <v>19</v>
      </c>
      <c r="B29" s="218" t="s">
        <v>13</v>
      </c>
      <c r="C29" s="218"/>
    </row>
    <row r="30" spans="1:3" ht="30.75" customHeight="1">
      <c r="A30" s="6" t="s">
        <v>20</v>
      </c>
      <c r="B30" s="218" t="s">
        <v>21</v>
      </c>
      <c r="C30" s="218"/>
    </row>
    <row r="31" spans="1:3" ht="21.75" customHeight="1">
      <c r="A31" s="6" t="s">
        <v>22</v>
      </c>
      <c r="B31" s="218" t="s">
        <v>23</v>
      </c>
      <c r="C31" s="218"/>
    </row>
    <row r="32" spans="1:3" ht="21.75" customHeight="1">
      <c r="A32" s="6" t="s">
        <v>24</v>
      </c>
      <c r="B32" s="218" t="s">
        <v>23</v>
      </c>
      <c r="C32" s="218"/>
    </row>
    <row r="33" spans="1:3" ht="21.75" customHeight="1">
      <c r="A33" s="6" t="s">
        <v>25</v>
      </c>
      <c r="B33" s="218" t="s">
        <v>26</v>
      </c>
      <c r="C33" s="218"/>
    </row>
    <row r="34" spans="1:3" ht="21.75" customHeight="1">
      <c r="A34" s="6" t="s">
        <v>27</v>
      </c>
      <c r="B34" s="218" t="s">
        <v>28</v>
      </c>
      <c r="C34" s="218"/>
    </row>
    <row r="35" spans="1:3" ht="21.75" customHeight="1">
      <c r="A35" s="6" t="s">
        <v>29</v>
      </c>
      <c r="B35" s="221" t="s">
        <v>30</v>
      </c>
      <c r="C35" s="221"/>
    </row>
    <row r="36" spans="1:3" ht="35.25" customHeight="1">
      <c r="A36" s="7" t="s">
        <v>31</v>
      </c>
      <c r="B36" s="222" t="s">
        <v>32</v>
      </c>
      <c r="C36" s="222"/>
    </row>
    <row r="37" spans="1:4" ht="21.75" customHeight="1">
      <c r="A37" s="7" t="s">
        <v>33</v>
      </c>
      <c r="B37" s="223">
        <v>40752</v>
      </c>
      <c r="C37" s="223"/>
      <c r="D37" s="8"/>
    </row>
    <row r="38" spans="1:3" ht="33" customHeight="1">
      <c r="A38" s="7" t="s">
        <v>34</v>
      </c>
      <c r="B38" s="218" t="s">
        <v>35</v>
      </c>
      <c r="C38" s="218"/>
    </row>
    <row r="39" spans="1:3" ht="21.75" customHeight="1">
      <c r="A39" s="7" t="s">
        <v>36</v>
      </c>
      <c r="B39" s="218" t="s">
        <v>37</v>
      </c>
      <c r="C39" s="218"/>
    </row>
    <row r="40" spans="1:3" ht="21.75" customHeight="1">
      <c r="A40" s="7" t="s">
        <v>38</v>
      </c>
      <c r="B40" s="218" t="s">
        <v>39</v>
      </c>
      <c r="C40" s="218"/>
    </row>
    <row r="41" spans="1:3" ht="21.75" customHeight="1">
      <c r="A41" s="7" t="s">
        <v>40</v>
      </c>
      <c r="B41" s="218" t="s">
        <v>41</v>
      </c>
      <c r="C41" s="218"/>
    </row>
    <row r="42" spans="1:3" ht="21.75" customHeight="1">
      <c r="A42" s="7" t="s">
        <v>42</v>
      </c>
      <c r="B42" s="218" t="s">
        <v>43</v>
      </c>
      <c r="C42" s="218"/>
    </row>
    <row r="43" spans="1:3" ht="21.75" customHeight="1">
      <c r="A43" s="7" t="s">
        <v>44</v>
      </c>
      <c r="B43" s="218">
        <v>74323539</v>
      </c>
      <c r="C43" s="218"/>
    </row>
    <row r="44" spans="1:3" ht="31.5" customHeight="1">
      <c r="A44" s="7" t="s">
        <v>45</v>
      </c>
      <c r="B44" s="218"/>
      <c r="C44" s="218"/>
    </row>
    <row r="45" spans="1:3" ht="14.25" customHeight="1">
      <c r="A45" s="5"/>
      <c r="B45" s="5"/>
      <c r="C45" s="5"/>
    </row>
    <row r="46" spans="1:3" ht="15.75">
      <c r="A46" s="219" t="s">
        <v>46</v>
      </c>
      <c r="B46" s="219"/>
      <c r="C46" s="219"/>
    </row>
    <row r="47" spans="1:4" ht="21.75" customHeight="1">
      <c r="A47" s="220" t="s">
        <v>47</v>
      </c>
      <c r="B47" s="220"/>
      <c r="C47" s="220"/>
      <c r="D47" s="8"/>
    </row>
    <row r="49" spans="1:3" ht="15">
      <c r="A49" s="215" t="s">
        <v>48</v>
      </c>
      <c r="B49" s="215"/>
      <c r="C49" s="215"/>
    </row>
    <row r="50" spans="1:3" ht="15" customHeight="1">
      <c r="A50" s="9" t="s">
        <v>49</v>
      </c>
      <c r="B50" s="216" t="s">
        <v>50</v>
      </c>
      <c r="C50" s="216"/>
    </row>
    <row r="51" spans="1:4" ht="79.5" customHeight="1">
      <c r="A51" s="10" t="s">
        <v>51</v>
      </c>
      <c r="B51" s="217" t="s">
        <v>52</v>
      </c>
      <c r="C51" s="217"/>
      <c r="D51" s="8"/>
    </row>
    <row r="52" ht="15">
      <c r="A52" s="11"/>
    </row>
    <row r="53" spans="1:3" ht="15">
      <c r="A53" s="215" t="s">
        <v>53</v>
      </c>
      <c r="B53" s="215"/>
      <c r="C53" s="215"/>
    </row>
    <row r="54" spans="1:3" ht="40.5" customHeight="1">
      <c r="A54" s="9" t="s">
        <v>54</v>
      </c>
      <c r="B54" s="12" t="s">
        <v>55</v>
      </c>
      <c r="C54" s="12" t="s">
        <v>56</v>
      </c>
    </row>
    <row r="55" spans="1:3" ht="30">
      <c r="A55" s="13" t="s">
        <v>57</v>
      </c>
      <c r="B55" s="14" t="s">
        <v>58</v>
      </c>
      <c r="C55" s="15" t="s">
        <v>59</v>
      </c>
    </row>
    <row r="56" spans="1:5" ht="22.5" customHeight="1">
      <c r="A56" s="16" t="s">
        <v>60</v>
      </c>
      <c r="B56" s="17" t="s">
        <v>272</v>
      </c>
      <c r="C56" s="18"/>
      <c r="E56"/>
    </row>
    <row r="57" spans="1:3" ht="30" customHeight="1">
      <c r="A57" s="16" t="s">
        <v>61</v>
      </c>
      <c r="B57" s="19" t="s">
        <v>62</v>
      </c>
      <c r="C57" s="18"/>
    </row>
    <row r="58" ht="25.5" customHeight="1"/>
    <row r="59" spans="1:3" ht="17.25" customHeight="1">
      <c r="A59" s="215" t="s">
        <v>63</v>
      </c>
      <c r="B59" s="215"/>
      <c r="C59" s="215"/>
    </row>
    <row r="60" spans="1:3" ht="33.75" customHeight="1">
      <c r="A60" s="214" t="s">
        <v>64</v>
      </c>
      <c r="B60" s="214"/>
      <c r="C60" s="20">
        <v>56.79</v>
      </c>
    </row>
    <row r="61" spans="1:5" ht="33.75" customHeight="1">
      <c r="A61" s="213" t="s">
        <v>65</v>
      </c>
      <c r="B61" s="213"/>
      <c r="C61" s="22">
        <v>28.2</v>
      </c>
      <c r="D61" s="23"/>
      <c r="E61"/>
    </row>
    <row r="62" spans="1:5" ht="33.75" customHeight="1">
      <c r="A62" s="213" t="s">
        <v>66</v>
      </c>
      <c r="B62" s="213"/>
      <c r="C62" s="24">
        <v>35.2</v>
      </c>
      <c r="D62" s="23"/>
      <c r="E62"/>
    </row>
    <row r="63" spans="1:3" ht="33.75" customHeight="1">
      <c r="A63" s="214" t="s">
        <v>67</v>
      </c>
      <c r="B63" s="214"/>
      <c r="C63" s="25">
        <v>32.75</v>
      </c>
    </row>
    <row r="64" spans="1:5" ht="33.75" customHeight="1">
      <c r="A64" s="213" t="s">
        <v>68</v>
      </c>
      <c r="B64" s="213"/>
      <c r="C64" s="26">
        <v>36.6</v>
      </c>
      <c r="D64" s="23"/>
      <c r="E64"/>
    </row>
    <row r="65" spans="1:5" ht="33.75" customHeight="1">
      <c r="A65" s="213" t="s">
        <v>69</v>
      </c>
      <c r="B65" s="213"/>
      <c r="C65" s="27">
        <v>24.4</v>
      </c>
      <c r="D65" s="23"/>
      <c r="E65"/>
    </row>
    <row r="66" spans="1:3" ht="33.75" customHeight="1">
      <c r="A66" s="214" t="s">
        <v>70</v>
      </c>
      <c r="B66" s="214"/>
      <c r="C66" s="28">
        <f>C63-C60</f>
        <v>-24.04</v>
      </c>
    </row>
    <row r="67" spans="1:3" ht="48" customHeight="1">
      <c r="A67" s="213" t="s">
        <v>71</v>
      </c>
      <c r="B67" s="213"/>
      <c r="C67" s="29" t="s">
        <v>273</v>
      </c>
    </row>
    <row r="68" spans="1:3" ht="33.75" customHeight="1">
      <c r="A68" s="213" t="s">
        <v>72</v>
      </c>
      <c r="B68" s="213"/>
      <c r="C68" s="27">
        <v>41.9</v>
      </c>
    </row>
    <row r="69" spans="1:3" ht="33.75" customHeight="1">
      <c r="A69" s="213" t="s">
        <v>73</v>
      </c>
      <c r="B69" s="213"/>
      <c r="C69" s="30">
        <v>14314.4</v>
      </c>
    </row>
  </sheetData>
  <sheetProtection selectLockedCells="1" selectUnlockedCells="1"/>
  <mergeCells count="55">
    <mergeCell ref="B1:C1"/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A16:C16"/>
    <mergeCell ref="A17:C17"/>
    <mergeCell ref="A18:C18"/>
    <mergeCell ref="A20:C20"/>
    <mergeCell ref="A21:C21"/>
    <mergeCell ref="A23:C23"/>
    <mergeCell ref="A24:C24"/>
    <mergeCell ref="A26:C26"/>
    <mergeCell ref="A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A47:C47"/>
    <mergeCell ref="A49:C49"/>
    <mergeCell ref="B50:C50"/>
    <mergeCell ref="B51:C51"/>
    <mergeCell ref="A53:C53"/>
    <mergeCell ref="A59:C59"/>
    <mergeCell ref="A60:B60"/>
    <mergeCell ref="A61:B61"/>
    <mergeCell ref="A62:B62"/>
    <mergeCell ref="A67:B67"/>
    <mergeCell ref="A68:B68"/>
    <mergeCell ref="A69:B69"/>
    <mergeCell ref="A63:B63"/>
    <mergeCell ref="A64:B64"/>
    <mergeCell ref="A65:B65"/>
    <mergeCell ref="A66:B66"/>
  </mergeCells>
  <hyperlinks>
    <hyperlink ref="B35" r:id="rId1" display="cso-gdov@social.pskov.ru"/>
  </hyperlinks>
  <printOptions horizontalCentered="1"/>
  <pageMargins left="0.39375" right="0.39375" top="0.7875" bottom="0.39375" header="0.5118055555555555" footer="0.5118055555555555"/>
  <pageSetup horizontalDpi="300" verticalDpi="3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8"/>
  <sheetViews>
    <sheetView showZeros="0" zoomScale="85" zoomScaleNormal="85" workbookViewId="0" topLeftCell="A97">
      <selection activeCell="D7" sqref="D7"/>
    </sheetView>
  </sheetViews>
  <sheetFormatPr defaultColWidth="9.00390625" defaultRowHeight="12.75"/>
  <cols>
    <col min="1" max="1" width="39.75390625" style="2" customWidth="1"/>
    <col min="2" max="3" width="15.75390625" style="2" customWidth="1"/>
    <col min="4" max="4" width="16.25390625" style="2" customWidth="1"/>
    <col min="5" max="5" width="16.75390625" style="2" customWidth="1"/>
    <col min="6" max="6" width="39.25390625" style="2" customWidth="1"/>
    <col min="7" max="7" width="12.625" style="2" customWidth="1"/>
    <col min="8" max="9" width="9.125" style="2" customWidth="1"/>
    <col min="10" max="10" width="16.00390625" style="2" customWidth="1"/>
    <col min="11" max="11" width="9.125" style="2" customWidth="1"/>
    <col min="12" max="12" width="15.75390625" style="2" customWidth="1"/>
    <col min="13" max="16384" width="9.125" style="2" customWidth="1"/>
  </cols>
  <sheetData>
    <row r="1" spans="1:6" ht="15.75">
      <c r="A1" s="219" t="s">
        <v>74</v>
      </c>
      <c r="B1" s="219"/>
      <c r="C1" s="219"/>
      <c r="D1" s="219"/>
      <c r="E1" s="219"/>
      <c r="F1" s="219"/>
    </row>
    <row r="3" spans="1:6" ht="15.75">
      <c r="A3" s="219" t="s">
        <v>75</v>
      </c>
      <c r="B3" s="219"/>
      <c r="C3" s="219"/>
      <c r="D3" s="219"/>
      <c r="E3" s="219"/>
      <c r="F3" s="219"/>
    </row>
    <row r="4" spans="1:6" ht="42.75">
      <c r="A4" s="235" t="s">
        <v>76</v>
      </c>
      <c r="B4" s="235"/>
      <c r="C4" s="235"/>
      <c r="D4" s="32" t="s">
        <v>77</v>
      </c>
      <c r="E4" s="32" t="s">
        <v>78</v>
      </c>
      <c r="F4" s="32" t="s">
        <v>79</v>
      </c>
    </row>
    <row r="5" spans="1:6" ht="30.75" customHeight="1">
      <c r="A5" s="234" t="s">
        <v>80</v>
      </c>
      <c r="B5" s="234"/>
      <c r="C5" s="234"/>
      <c r="D5" s="33">
        <v>6276140.2</v>
      </c>
      <c r="E5" s="33">
        <v>3539898.12</v>
      </c>
      <c r="F5" s="34">
        <f>(E5/D5)*100-100</f>
        <v>-43.59752957717548</v>
      </c>
    </row>
    <row r="6" spans="1:6" ht="30.75" customHeight="1">
      <c r="A6" s="234" t="s">
        <v>81</v>
      </c>
      <c r="B6" s="234"/>
      <c r="C6" s="234"/>
      <c r="D6" s="33">
        <v>1671028.49</v>
      </c>
      <c r="E6" s="33">
        <v>565963.31</v>
      </c>
      <c r="F6" s="34">
        <f>(E6/D6)*100-100</f>
        <v>-66.13084017496314</v>
      </c>
    </row>
    <row r="8" spans="1:6" ht="46.5" customHeight="1">
      <c r="A8" s="231" t="s">
        <v>82</v>
      </c>
      <c r="B8" s="231"/>
      <c r="C8" s="231"/>
      <c r="D8" s="231"/>
      <c r="E8" s="231"/>
      <c r="F8" s="231"/>
    </row>
    <row r="10" spans="1:6" ht="15.75">
      <c r="A10" s="219" t="s">
        <v>83</v>
      </c>
      <c r="B10" s="219"/>
      <c r="C10" s="219"/>
      <c r="D10" s="219"/>
      <c r="E10" s="219"/>
      <c r="F10" s="219"/>
    </row>
    <row r="11" spans="1:6" ht="18.75" customHeight="1">
      <c r="A11" s="232" t="s">
        <v>84</v>
      </c>
      <c r="B11" s="232"/>
      <c r="C11" s="232"/>
      <c r="D11" s="232"/>
      <c r="E11" s="232"/>
      <c r="F11" s="232"/>
    </row>
    <row r="12" spans="1:6" ht="93.75" customHeight="1">
      <c r="A12" s="31" t="s">
        <v>76</v>
      </c>
      <c r="B12" s="35" t="s">
        <v>85</v>
      </c>
      <c r="C12" s="35" t="s">
        <v>86</v>
      </c>
      <c r="D12" s="35" t="s">
        <v>87</v>
      </c>
      <c r="E12" s="35" t="s">
        <v>79</v>
      </c>
      <c r="F12" s="35" t="s">
        <v>88</v>
      </c>
    </row>
    <row r="13" spans="1:6" ht="30.75" customHeight="1">
      <c r="A13" s="36" t="s">
        <v>89</v>
      </c>
      <c r="B13" s="37">
        <f>B15+B26+B37</f>
        <v>13012.93</v>
      </c>
      <c r="C13" s="37">
        <f>C15+C26+C37</f>
        <v>238.02999999999997</v>
      </c>
      <c r="D13" s="37">
        <f>D15+D26+D37</f>
        <v>0</v>
      </c>
      <c r="E13" s="38">
        <f>(C13-B13)/B13</f>
        <v>-0.9817081933123439</v>
      </c>
      <c r="F13" s="39"/>
    </row>
    <row r="14" spans="1:6" ht="17.25" customHeight="1">
      <c r="A14" s="40" t="s">
        <v>90</v>
      </c>
      <c r="B14" s="41"/>
      <c r="C14" s="41"/>
      <c r="D14" s="41"/>
      <c r="E14" s="41"/>
      <c r="F14" s="42"/>
    </row>
    <row r="15" spans="1:6" ht="45.75" customHeight="1">
      <c r="A15" s="43" t="s">
        <v>91</v>
      </c>
      <c r="B15" s="44">
        <f>SUM(B17:B25)</f>
        <v>13012.93</v>
      </c>
      <c r="C15" s="44">
        <f>SUM(C17:C25)</f>
        <v>238.02999999999997</v>
      </c>
      <c r="D15" s="45">
        <f>SUM(D17:D25)</f>
        <v>0</v>
      </c>
      <c r="E15" s="46">
        <f>(C15-B15)/B15</f>
        <v>-0.9817081933123439</v>
      </c>
      <c r="F15" s="47"/>
    </row>
    <row r="16" spans="1:6" ht="21" customHeight="1">
      <c r="A16" s="48" t="s">
        <v>92</v>
      </c>
      <c r="B16" s="211"/>
      <c r="C16" s="211"/>
      <c r="D16" s="49"/>
      <c r="E16" s="50"/>
      <c r="F16" s="212"/>
    </row>
    <row r="17" spans="1:6" ht="30.75" customHeight="1">
      <c r="A17" s="51" t="s">
        <v>93</v>
      </c>
      <c r="B17" s="52">
        <v>6094.77</v>
      </c>
      <c r="C17" s="52">
        <v>219.7</v>
      </c>
      <c r="D17" s="52"/>
      <c r="E17" s="53">
        <f>(C17-B17)/B17</f>
        <v>-0.9639527004300409</v>
      </c>
      <c r="F17" s="212" t="s">
        <v>264</v>
      </c>
    </row>
    <row r="18" spans="1:6" ht="30.75" customHeight="1">
      <c r="A18" s="51" t="s">
        <v>94</v>
      </c>
      <c r="B18" s="55"/>
      <c r="C18" s="55"/>
      <c r="D18" s="55"/>
      <c r="E18" s="53" t="e">
        <f aca="true" t="shared" si="0" ref="E18:E26">(C18-B18)/B18</f>
        <v>#DIV/0!</v>
      </c>
      <c r="F18" s="52"/>
    </row>
    <row r="19" spans="1:6" ht="32.25" customHeight="1">
      <c r="A19" s="51" t="s">
        <v>95</v>
      </c>
      <c r="B19" s="55"/>
      <c r="C19" s="55"/>
      <c r="D19" s="55"/>
      <c r="E19" s="53" t="e">
        <f t="shared" si="0"/>
        <v>#DIV/0!</v>
      </c>
      <c r="F19" s="52"/>
    </row>
    <row r="20" spans="1:6" ht="42" customHeight="1">
      <c r="A20" s="51" t="s">
        <v>96</v>
      </c>
      <c r="B20" s="55"/>
      <c r="C20" s="55"/>
      <c r="D20" s="55"/>
      <c r="E20" s="53" t="e">
        <f t="shared" si="0"/>
        <v>#DIV/0!</v>
      </c>
      <c r="F20" s="52"/>
    </row>
    <row r="21" spans="1:6" ht="30">
      <c r="A21" s="51" t="s">
        <v>97</v>
      </c>
      <c r="B21" s="55"/>
      <c r="C21" s="56"/>
      <c r="D21" s="55"/>
      <c r="E21" s="53" t="e">
        <f t="shared" si="0"/>
        <v>#DIV/0!</v>
      </c>
      <c r="F21" s="54"/>
    </row>
    <row r="22" spans="1:6" ht="35.25" customHeight="1">
      <c r="A22" s="21" t="s">
        <v>98</v>
      </c>
      <c r="B22" s="55"/>
      <c r="C22" s="55"/>
      <c r="D22" s="55"/>
      <c r="E22" s="53" t="e">
        <f t="shared" si="0"/>
        <v>#DIV/0!</v>
      </c>
      <c r="F22" s="55"/>
    </row>
    <row r="23" spans="1:6" ht="49.5" customHeight="1">
      <c r="A23" s="51" t="s">
        <v>99</v>
      </c>
      <c r="B23" s="55"/>
      <c r="C23" s="55"/>
      <c r="D23" s="55"/>
      <c r="E23" s="53" t="e">
        <f t="shared" si="0"/>
        <v>#DIV/0!</v>
      </c>
      <c r="F23" s="52"/>
    </row>
    <row r="24" spans="1:6" ht="45.75" customHeight="1">
      <c r="A24" s="51" t="s">
        <v>100</v>
      </c>
      <c r="B24" s="55">
        <v>6918.16</v>
      </c>
      <c r="C24" s="55">
        <v>18.33</v>
      </c>
      <c r="D24" s="55"/>
      <c r="E24" s="53">
        <f t="shared" si="0"/>
        <v>-0.9973504515651561</v>
      </c>
      <c r="F24" s="57" t="s">
        <v>101</v>
      </c>
    </row>
    <row r="25" spans="1:6" ht="30">
      <c r="A25" s="51" t="s">
        <v>102</v>
      </c>
      <c r="B25" s="55"/>
      <c r="C25" s="55"/>
      <c r="D25" s="55"/>
      <c r="E25" s="53" t="e">
        <f t="shared" si="0"/>
        <v>#DIV/0!</v>
      </c>
      <c r="F25" s="52"/>
    </row>
    <row r="26" spans="1:6" ht="75">
      <c r="A26" s="58" t="s">
        <v>103</v>
      </c>
      <c r="B26" s="59">
        <f>SUM(B28:B36)</f>
        <v>0</v>
      </c>
      <c r="C26" s="59">
        <f>SUM(C28:C36)</f>
        <v>0</v>
      </c>
      <c r="D26" s="60">
        <f>SUM(D28:D36)</f>
        <v>0</v>
      </c>
      <c r="E26" s="61" t="e">
        <f t="shared" si="0"/>
        <v>#DIV/0!</v>
      </c>
      <c r="F26" s="62"/>
    </row>
    <row r="27" spans="1:6" ht="12.75">
      <c r="A27" s="48" t="s">
        <v>92</v>
      </c>
      <c r="B27" s="49"/>
      <c r="C27" s="49"/>
      <c r="D27" s="49"/>
      <c r="E27" s="50"/>
      <c r="F27" s="42"/>
    </row>
    <row r="28" spans="1:6" ht="30">
      <c r="A28" s="51" t="s">
        <v>104</v>
      </c>
      <c r="B28" s="52"/>
      <c r="C28" s="52"/>
      <c r="D28" s="52"/>
      <c r="E28" s="53" t="e">
        <f aca="true" t="shared" si="1" ref="E28:E37">(C28-B28)/B28</f>
        <v>#DIV/0!</v>
      </c>
      <c r="F28" s="52"/>
    </row>
    <row r="29" spans="1:6" ht="30">
      <c r="A29" s="51" t="s">
        <v>105</v>
      </c>
      <c r="B29" s="55"/>
      <c r="C29" s="55"/>
      <c r="D29" s="55"/>
      <c r="E29" s="53" t="e">
        <f t="shared" si="1"/>
        <v>#DIV/0!</v>
      </c>
      <c r="F29" s="52"/>
    </row>
    <row r="30" spans="1:6" ht="30">
      <c r="A30" s="51" t="s">
        <v>106</v>
      </c>
      <c r="B30" s="55"/>
      <c r="C30" s="55"/>
      <c r="D30" s="55"/>
      <c r="E30" s="53" t="e">
        <f t="shared" si="1"/>
        <v>#DIV/0!</v>
      </c>
      <c r="F30" s="52"/>
    </row>
    <row r="31" spans="1:6" ht="30">
      <c r="A31" s="51" t="s">
        <v>107</v>
      </c>
      <c r="B31" s="55"/>
      <c r="C31" s="55"/>
      <c r="D31" s="55"/>
      <c r="E31" s="53" t="e">
        <f t="shared" si="1"/>
        <v>#DIV/0!</v>
      </c>
      <c r="F31" s="52"/>
    </row>
    <row r="32" spans="1:6" ht="30">
      <c r="A32" s="51" t="s">
        <v>108</v>
      </c>
      <c r="B32" s="55"/>
      <c r="C32" s="55"/>
      <c r="D32" s="55"/>
      <c r="E32" s="53" t="e">
        <f t="shared" si="1"/>
        <v>#DIV/0!</v>
      </c>
      <c r="F32" s="52"/>
    </row>
    <row r="33" spans="1:6" ht="30">
      <c r="A33" s="63" t="s">
        <v>109</v>
      </c>
      <c r="B33" s="55"/>
      <c r="C33" s="55"/>
      <c r="D33" s="55"/>
      <c r="E33" s="53" t="e">
        <f t="shared" si="1"/>
        <v>#DIV/0!</v>
      </c>
      <c r="F33" s="55"/>
    </row>
    <row r="34" spans="1:6" ht="45">
      <c r="A34" s="63" t="s">
        <v>110</v>
      </c>
      <c r="B34" s="55"/>
      <c r="C34" s="55"/>
      <c r="D34" s="55"/>
      <c r="E34" s="53" t="e">
        <f t="shared" si="1"/>
        <v>#DIV/0!</v>
      </c>
      <c r="F34" s="52"/>
    </row>
    <row r="35" spans="1:6" ht="45">
      <c r="A35" s="51" t="s">
        <v>111</v>
      </c>
      <c r="B35" s="55"/>
      <c r="C35" s="55"/>
      <c r="D35" s="55"/>
      <c r="E35" s="53" t="e">
        <f t="shared" si="1"/>
        <v>#DIV/0!</v>
      </c>
      <c r="F35" s="64"/>
    </row>
    <row r="36" spans="1:6" ht="30">
      <c r="A36" s="21" t="s">
        <v>112</v>
      </c>
      <c r="B36" s="55"/>
      <c r="C36" s="55"/>
      <c r="D36" s="55"/>
      <c r="E36" s="53" t="e">
        <f t="shared" si="1"/>
        <v>#DIV/0!</v>
      </c>
      <c r="F36" s="52"/>
    </row>
    <row r="37" spans="1:6" ht="60">
      <c r="A37" s="65" t="s">
        <v>113</v>
      </c>
      <c r="B37" s="66">
        <f>SUM(B39:B47)</f>
        <v>0</v>
      </c>
      <c r="C37" s="66">
        <f>SUM(C39:C47)</f>
        <v>0</v>
      </c>
      <c r="D37" s="67">
        <f>SUM(D39:D47)</f>
        <v>0</v>
      </c>
      <c r="E37" s="68" t="e">
        <f t="shared" si="1"/>
        <v>#DIV/0!</v>
      </c>
      <c r="F37" s="69"/>
    </row>
    <row r="38" spans="1:6" ht="21" customHeight="1">
      <c r="A38" s="48" t="s">
        <v>92</v>
      </c>
      <c r="B38" s="49"/>
      <c r="C38" s="49"/>
      <c r="D38" s="49"/>
      <c r="E38" s="50"/>
      <c r="F38" s="42"/>
    </row>
    <row r="39" spans="1:6" ht="30">
      <c r="A39" s="51" t="s">
        <v>114</v>
      </c>
      <c r="B39" s="52"/>
      <c r="C39" s="52"/>
      <c r="D39" s="52"/>
      <c r="E39" s="53" t="e">
        <f aca="true" t="shared" si="2" ref="E39:E47">(C39-B39)/B39</f>
        <v>#DIV/0!</v>
      </c>
      <c r="F39" s="52"/>
    </row>
    <row r="40" spans="1:6" ht="34.5" customHeight="1">
      <c r="A40" s="51" t="s">
        <v>115</v>
      </c>
      <c r="B40" s="55"/>
      <c r="C40" s="55"/>
      <c r="D40" s="55"/>
      <c r="E40" s="53" t="e">
        <f t="shared" si="2"/>
        <v>#DIV/0!</v>
      </c>
      <c r="F40" s="52"/>
    </row>
    <row r="41" spans="1:7" ht="33" customHeight="1">
      <c r="A41" s="51" t="s">
        <v>116</v>
      </c>
      <c r="B41" s="55"/>
      <c r="C41" s="55"/>
      <c r="D41" s="55"/>
      <c r="E41" s="53" t="e">
        <f t="shared" si="2"/>
        <v>#DIV/0!</v>
      </c>
      <c r="F41" s="52"/>
      <c r="G41" s="70"/>
    </row>
    <row r="42" spans="1:7" ht="39.75" customHeight="1">
      <c r="A42" s="51" t="s">
        <v>117</v>
      </c>
      <c r="B42" s="55"/>
      <c r="C42" s="55"/>
      <c r="D42" s="55"/>
      <c r="E42" s="53" t="e">
        <f t="shared" si="2"/>
        <v>#DIV/0!</v>
      </c>
      <c r="F42" s="52"/>
      <c r="G42" s="70"/>
    </row>
    <row r="43" spans="1:7" ht="30">
      <c r="A43" s="51" t="s">
        <v>118</v>
      </c>
      <c r="B43" s="55"/>
      <c r="C43" s="55"/>
      <c r="D43" s="55"/>
      <c r="E43" s="53" t="e">
        <f t="shared" si="2"/>
        <v>#DIV/0!</v>
      </c>
      <c r="F43" s="52"/>
      <c r="G43" s="70"/>
    </row>
    <row r="44" spans="1:6" ht="34.5" customHeight="1">
      <c r="A44" s="51" t="s">
        <v>119</v>
      </c>
      <c r="B44" s="55"/>
      <c r="C44" s="55"/>
      <c r="D44" s="55"/>
      <c r="E44" s="53" t="e">
        <f t="shared" si="2"/>
        <v>#DIV/0!</v>
      </c>
      <c r="F44" s="55"/>
    </row>
    <row r="45" spans="1:6" ht="45">
      <c r="A45" s="51" t="s">
        <v>120</v>
      </c>
      <c r="B45" s="55"/>
      <c r="C45" s="55"/>
      <c r="D45" s="55"/>
      <c r="E45" s="53" t="e">
        <f t="shared" si="2"/>
        <v>#DIV/0!</v>
      </c>
      <c r="F45" s="52"/>
    </row>
    <row r="46" spans="1:7" ht="45">
      <c r="A46" s="51" t="s">
        <v>121</v>
      </c>
      <c r="B46" s="55"/>
      <c r="C46" s="55"/>
      <c r="D46" s="55"/>
      <c r="E46" s="53" t="e">
        <f t="shared" si="2"/>
        <v>#DIV/0!</v>
      </c>
      <c r="F46" s="64"/>
      <c r="G46" s="70"/>
    </row>
    <row r="47" spans="1:7" ht="35.25" customHeight="1">
      <c r="A47" s="21" t="s">
        <v>122</v>
      </c>
      <c r="B47" s="55"/>
      <c r="C47" s="55"/>
      <c r="D47" s="55"/>
      <c r="E47" s="53" t="e">
        <f t="shared" si="2"/>
        <v>#DIV/0!</v>
      </c>
      <c r="F47" s="52"/>
      <c r="G47" s="70"/>
    </row>
    <row r="48" spans="1:7" ht="45" customHeight="1">
      <c r="A48" s="71"/>
      <c r="B48" s="72"/>
      <c r="C48" s="72"/>
      <c r="D48" s="73"/>
      <c r="E48" s="73"/>
      <c r="F48" s="73"/>
      <c r="G48" s="70"/>
    </row>
    <row r="49" spans="1:7" ht="35.25" customHeight="1">
      <c r="A49" s="232" t="s">
        <v>123</v>
      </c>
      <c r="B49" s="232"/>
      <c r="C49" s="232"/>
      <c r="D49" s="232"/>
      <c r="E49" s="232"/>
      <c r="F49" s="232"/>
      <c r="G49" s="70"/>
    </row>
    <row r="50" spans="1:7" ht="90.75" customHeight="1">
      <c r="A50" s="31" t="s">
        <v>76</v>
      </c>
      <c r="B50" s="35" t="s">
        <v>124</v>
      </c>
      <c r="C50" s="35" t="s">
        <v>125</v>
      </c>
      <c r="D50" s="35" t="s">
        <v>126</v>
      </c>
      <c r="E50" s="35" t="s">
        <v>79</v>
      </c>
      <c r="F50" s="35" t="s">
        <v>127</v>
      </c>
      <c r="G50" s="70"/>
    </row>
    <row r="51" spans="1:7" ht="26.25" customHeight="1">
      <c r="A51" s="36" t="s">
        <v>128</v>
      </c>
      <c r="B51" s="37">
        <f>B53+B68+B83</f>
        <v>220617.41000000003</v>
      </c>
      <c r="C51" s="37">
        <f>C53+C68+C83</f>
        <v>531126.23</v>
      </c>
      <c r="D51" s="37">
        <f>D53+D68+D83</f>
        <v>0</v>
      </c>
      <c r="E51" s="38">
        <f>(C51-B51)/B51</f>
        <v>1.407453836032251</v>
      </c>
      <c r="F51" s="39"/>
      <c r="G51" s="70"/>
    </row>
    <row r="52" spans="1:7" ht="27" customHeight="1">
      <c r="A52" s="40" t="s">
        <v>90</v>
      </c>
      <c r="B52" s="74"/>
      <c r="C52" s="74"/>
      <c r="D52" s="75"/>
      <c r="E52" s="75"/>
      <c r="F52" s="76"/>
      <c r="G52" s="70"/>
    </row>
    <row r="53" spans="1:7" ht="33" customHeight="1">
      <c r="A53" s="77" t="s">
        <v>129</v>
      </c>
      <c r="B53" s="44">
        <f>SUM(B55:B67)</f>
        <v>220617.41000000003</v>
      </c>
      <c r="C53" s="44">
        <f>SUM(C55:C67)</f>
        <v>531126.23</v>
      </c>
      <c r="D53" s="44">
        <f>SUM(D55:D67)</f>
        <v>0</v>
      </c>
      <c r="E53" s="46">
        <f>(C53-B53)/B53</f>
        <v>1.407453836032251</v>
      </c>
      <c r="F53" s="47"/>
      <c r="G53" s="70"/>
    </row>
    <row r="54" spans="1:7" ht="16.5" customHeight="1">
      <c r="A54" s="48" t="s">
        <v>92</v>
      </c>
      <c r="B54" s="49"/>
      <c r="C54" s="49"/>
      <c r="D54" s="49"/>
      <c r="E54" s="50"/>
      <c r="F54" s="42"/>
      <c r="G54" s="70"/>
    </row>
    <row r="55" spans="1:6" s="78" customFormat="1" ht="30" customHeight="1">
      <c r="A55" s="51" t="s">
        <v>130</v>
      </c>
      <c r="B55" s="52"/>
      <c r="C55" s="52">
        <v>205395</v>
      </c>
      <c r="D55" s="52"/>
      <c r="E55" s="53" t="e">
        <f>(C55-B55)/B55</f>
        <v>#DIV/0!</v>
      </c>
      <c r="F55" s="212" t="s">
        <v>270</v>
      </c>
    </row>
    <row r="56" spans="1:7" ht="45" customHeight="1">
      <c r="A56" s="51" t="s">
        <v>131</v>
      </c>
      <c r="B56" s="52"/>
      <c r="C56" s="52">
        <v>203492.75</v>
      </c>
      <c r="D56" s="52"/>
      <c r="E56" s="53" t="e">
        <f aca="true" t="shared" si="3" ref="E56:E68">(C56-B56)/B56</f>
        <v>#DIV/0!</v>
      </c>
      <c r="F56" s="212" t="s">
        <v>271</v>
      </c>
      <c r="G56" s="79"/>
    </row>
    <row r="57" spans="1:6" ht="50.25" customHeight="1">
      <c r="A57" s="51" t="s">
        <v>132</v>
      </c>
      <c r="B57" s="52">
        <v>858.64</v>
      </c>
      <c r="C57" s="52">
        <v>10773.39</v>
      </c>
      <c r="D57" s="52"/>
      <c r="E57" s="53">
        <f>(C57-B57)/B57</f>
        <v>11.547039504332433</v>
      </c>
      <c r="F57" s="212" t="s">
        <v>265</v>
      </c>
    </row>
    <row r="58" spans="1:6" ht="33.75" customHeight="1">
      <c r="A58" s="51" t="s">
        <v>133</v>
      </c>
      <c r="B58" s="52"/>
      <c r="C58" s="52"/>
      <c r="D58" s="52"/>
      <c r="E58" s="53" t="e">
        <f t="shared" si="3"/>
        <v>#DIV/0!</v>
      </c>
      <c r="F58" s="80"/>
    </row>
    <row r="59" spans="1:6" ht="33" customHeight="1">
      <c r="A59" s="51" t="s">
        <v>134</v>
      </c>
      <c r="B59" s="52">
        <v>171915.51</v>
      </c>
      <c r="C59" s="52">
        <v>82148.09</v>
      </c>
      <c r="D59" s="52"/>
      <c r="E59" s="53">
        <f t="shared" si="3"/>
        <v>-0.5221601006215205</v>
      </c>
      <c r="F59" s="212" t="s">
        <v>266</v>
      </c>
    </row>
    <row r="60" spans="1:7" ht="36" customHeight="1">
      <c r="A60" s="51" t="s">
        <v>135</v>
      </c>
      <c r="B60" s="52">
        <v>6100</v>
      </c>
      <c r="C60" s="52">
        <v>19387</v>
      </c>
      <c r="D60" s="52"/>
      <c r="E60" s="53">
        <f t="shared" si="3"/>
        <v>2.1781967213114752</v>
      </c>
      <c r="F60" s="212" t="s">
        <v>268</v>
      </c>
      <c r="G60" s="70"/>
    </row>
    <row r="61" spans="1:6" ht="51" customHeight="1">
      <c r="A61" s="63" t="s">
        <v>136</v>
      </c>
      <c r="B61" s="56">
        <v>22191.45</v>
      </c>
      <c r="C61" s="56">
        <v>9920</v>
      </c>
      <c r="D61" s="52"/>
      <c r="E61" s="53">
        <f t="shared" si="3"/>
        <v>-0.5529809904264931</v>
      </c>
      <c r="F61" s="212" t="s">
        <v>269</v>
      </c>
    </row>
    <row r="62" spans="1:7" s="78" customFormat="1" ht="36.75" customHeight="1">
      <c r="A62" s="63" t="s">
        <v>137</v>
      </c>
      <c r="B62" s="52"/>
      <c r="C62" s="52"/>
      <c r="D62" s="52"/>
      <c r="E62" s="53" t="e">
        <f t="shared" si="3"/>
        <v>#DIV/0!</v>
      </c>
      <c r="F62" s="81"/>
      <c r="G62" s="70"/>
    </row>
    <row r="63" spans="1:6" s="11" customFormat="1" ht="30" customHeight="1">
      <c r="A63" s="51" t="s">
        <v>138</v>
      </c>
      <c r="B63" s="52"/>
      <c r="C63" s="52"/>
      <c r="D63" s="52"/>
      <c r="E63" s="53" t="e">
        <f t="shared" si="3"/>
        <v>#DIV/0!</v>
      </c>
      <c r="F63" s="80"/>
    </row>
    <row r="64" spans="1:6" s="11" customFormat="1" ht="30" customHeight="1">
      <c r="A64" s="51" t="s">
        <v>139</v>
      </c>
      <c r="B64" s="56">
        <v>12282.08</v>
      </c>
      <c r="C64" s="56"/>
      <c r="D64" s="52"/>
      <c r="E64" s="53">
        <f t="shared" si="3"/>
        <v>-1</v>
      </c>
      <c r="F64" s="81"/>
    </row>
    <row r="65" spans="1:6" s="11" customFormat="1" ht="36.75" customHeight="1">
      <c r="A65" s="51" t="s">
        <v>140</v>
      </c>
      <c r="B65" s="52">
        <v>7269.73</v>
      </c>
      <c r="C65" s="52">
        <v>10</v>
      </c>
      <c r="D65" s="52"/>
      <c r="E65" s="53">
        <f t="shared" si="3"/>
        <v>-0.9986244330944891</v>
      </c>
      <c r="F65" s="212" t="s">
        <v>267</v>
      </c>
    </row>
    <row r="66" spans="1:6" s="11" customFormat="1" ht="39" customHeight="1">
      <c r="A66" s="21" t="s">
        <v>141</v>
      </c>
      <c r="B66" s="82"/>
      <c r="C66" s="82"/>
      <c r="D66" s="52"/>
      <c r="E66" s="53" t="e">
        <f t="shared" si="3"/>
        <v>#DIV/0!</v>
      </c>
      <c r="F66" s="212"/>
    </row>
    <row r="67" spans="1:6" s="11" customFormat="1" ht="30" customHeight="1">
      <c r="A67" s="21" t="s">
        <v>142</v>
      </c>
      <c r="B67" s="52"/>
      <c r="C67" s="52"/>
      <c r="D67" s="52"/>
      <c r="E67" s="53" t="e">
        <f t="shared" si="3"/>
        <v>#DIV/0!</v>
      </c>
      <c r="F67" s="80"/>
    </row>
    <row r="68" spans="1:6" s="11" customFormat="1" ht="65.25" customHeight="1">
      <c r="A68" s="58" t="s">
        <v>143</v>
      </c>
      <c r="B68" s="83">
        <f>SUM(B70:B82)</f>
        <v>0</v>
      </c>
      <c r="C68" s="83">
        <f>SUM(C70:C82)</f>
        <v>0</v>
      </c>
      <c r="D68" s="83">
        <f>SUM(D70:D82)</f>
        <v>0</v>
      </c>
      <c r="E68" s="61" t="e">
        <f t="shared" si="3"/>
        <v>#DIV/0!</v>
      </c>
      <c r="F68" s="62"/>
    </row>
    <row r="69" spans="1:6" s="11" customFormat="1" ht="18" customHeight="1">
      <c r="A69" s="48" t="s">
        <v>92</v>
      </c>
      <c r="B69" s="49"/>
      <c r="C69" s="49"/>
      <c r="D69" s="49"/>
      <c r="E69" s="50"/>
      <c r="F69" s="42"/>
    </row>
    <row r="70" spans="1:6" s="11" customFormat="1" ht="21.75" customHeight="1">
      <c r="A70" s="51" t="s">
        <v>144</v>
      </c>
      <c r="B70" s="52"/>
      <c r="C70" s="52"/>
      <c r="D70" s="52"/>
      <c r="E70" s="53" t="e">
        <f aca="true" t="shared" si="4" ref="E70:E83">(C70-B70)/B70</f>
        <v>#DIV/0!</v>
      </c>
      <c r="F70" s="52"/>
    </row>
    <row r="71" spans="1:6" s="11" customFormat="1" ht="30" customHeight="1">
      <c r="A71" s="21" t="s">
        <v>145</v>
      </c>
      <c r="B71" s="52"/>
      <c r="C71" s="52"/>
      <c r="D71" s="52"/>
      <c r="E71" s="53" t="e">
        <f t="shared" si="4"/>
        <v>#DIV/0!</v>
      </c>
      <c r="F71" s="80"/>
    </row>
    <row r="72" spans="1:6" s="11" customFormat="1" ht="20.25" customHeight="1">
      <c r="A72" s="51" t="s">
        <v>146</v>
      </c>
      <c r="B72" s="52"/>
      <c r="C72" s="52"/>
      <c r="D72" s="52"/>
      <c r="E72" s="53" t="e">
        <f t="shared" si="4"/>
        <v>#DIV/0!</v>
      </c>
      <c r="F72" s="80"/>
    </row>
    <row r="73" spans="1:6" s="11" customFormat="1" ht="25.5" customHeight="1">
      <c r="A73" s="51" t="s">
        <v>147</v>
      </c>
      <c r="B73" s="52"/>
      <c r="C73" s="52"/>
      <c r="D73" s="52"/>
      <c r="E73" s="53" t="e">
        <f t="shared" si="4"/>
        <v>#DIV/0!</v>
      </c>
      <c r="F73" s="80"/>
    </row>
    <row r="74" spans="1:6" s="11" customFormat="1" ht="30" customHeight="1">
      <c r="A74" s="51" t="s">
        <v>148</v>
      </c>
      <c r="B74" s="52"/>
      <c r="C74" s="52"/>
      <c r="D74" s="52"/>
      <c r="E74" s="53" t="e">
        <f t="shared" si="4"/>
        <v>#DIV/0!</v>
      </c>
      <c r="F74" s="80"/>
    </row>
    <row r="75" spans="1:6" s="11" customFormat="1" ht="30" customHeight="1">
      <c r="A75" s="51" t="s">
        <v>149</v>
      </c>
      <c r="B75" s="52"/>
      <c r="C75" s="52"/>
      <c r="D75" s="52"/>
      <c r="E75" s="53" t="e">
        <f t="shared" si="4"/>
        <v>#DIV/0!</v>
      </c>
      <c r="F75" s="80"/>
    </row>
    <row r="76" spans="1:6" s="11" customFormat="1" ht="21.75" customHeight="1">
      <c r="A76" s="51" t="s">
        <v>150</v>
      </c>
      <c r="B76" s="52"/>
      <c r="C76" s="52"/>
      <c r="D76" s="52"/>
      <c r="E76" s="53" t="e">
        <f t="shared" si="4"/>
        <v>#DIV/0!</v>
      </c>
      <c r="F76" s="81"/>
    </row>
    <row r="77" spans="1:6" s="11" customFormat="1" ht="30" customHeight="1">
      <c r="A77" s="51" t="s">
        <v>151</v>
      </c>
      <c r="B77" s="52"/>
      <c r="C77" s="52"/>
      <c r="D77" s="52"/>
      <c r="E77" s="53" t="e">
        <f t="shared" si="4"/>
        <v>#DIV/0!</v>
      </c>
      <c r="F77" s="81"/>
    </row>
    <row r="78" spans="1:6" s="11" customFormat="1" ht="30" customHeight="1">
      <c r="A78" s="51" t="s">
        <v>152</v>
      </c>
      <c r="B78" s="52"/>
      <c r="C78" s="52"/>
      <c r="D78" s="52"/>
      <c r="E78" s="53" t="e">
        <f t="shared" si="4"/>
        <v>#DIV/0!</v>
      </c>
      <c r="F78" s="80"/>
    </row>
    <row r="79" spans="1:6" s="11" customFormat="1" ht="30" customHeight="1">
      <c r="A79" s="51" t="s">
        <v>153</v>
      </c>
      <c r="B79" s="52"/>
      <c r="C79" s="52"/>
      <c r="D79" s="52"/>
      <c r="E79" s="53" t="e">
        <f t="shared" si="4"/>
        <v>#DIV/0!</v>
      </c>
      <c r="F79" s="84"/>
    </row>
    <row r="80" spans="1:6" s="11" customFormat="1" ht="21.75" customHeight="1">
      <c r="A80" s="51" t="s">
        <v>154</v>
      </c>
      <c r="B80" s="52"/>
      <c r="C80" s="52"/>
      <c r="D80" s="52"/>
      <c r="E80" s="53" t="e">
        <f t="shared" si="4"/>
        <v>#DIV/0!</v>
      </c>
      <c r="F80" s="80"/>
    </row>
    <row r="81" spans="1:6" s="11" customFormat="1" ht="20.25" customHeight="1">
      <c r="A81" s="21" t="s">
        <v>155</v>
      </c>
      <c r="B81" s="52"/>
      <c r="C81" s="52"/>
      <c r="D81" s="52"/>
      <c r="E81" s="53" t="e">
        <f t="shared" si="4"/>
        <v>#DIV/0!</v>
      </c>
      <c r="F81" s="80"/>
    </row>
    <row r="82" spans="1:6" s="11" customFormat="1" ht="30" customHeight="1">
      <c r="A82" s="21" t="s">
        <v>156</v>
      </c>
      <c r="B82" s="52"/>
      <c r="C82" s="52"/>
      <c r="D82" s="52"/>
      <c r="E82" s="53" t="e">
        <f t="shared" si="4"/>
        <v>#DIV/0!</v>
      </c>
      <c r="F82" s="80"/>
    </row>
    <row r="83" spans="1:6" ht="45">
      <c r="A83" s="65" t="s">
        <v>157</v>
      </c>
      <c r="B83" s="85">
        <f>SUM(B85:B97)</f>
        <v>0</v>
      </c>
      <c r="C83" s="85">
        <f>SUM(C85:C97)</f>
        <v>0</v>
      </c>
      <c r="D83" s="85">
        <f>SUM(D85:D97)</f>
        <v>0</v>
      </c>
      <c r="E83" s="68" t="e">
        <f t="shared" si="4"/>
        <v>#DIV/0!</v>
      </c>
      <c r="F83" s="69"/>
    </row>
    <row r="84" spans="1:7" ht="19.5" customHeight="1">
      <c r="A84" s="48" t="s">
        <v>92</v>
      </c>
      <c r="B84" s="49"/>
      <c r="C84" s="49"/>
      <c r="D84" s="49"/>
      <c r="E84" s="50"/>
      <c r="F84" s="42"/>
      <c r="G84" s="70"/>
    </row>
    <row r="85" spans="1:7" ht="20.25" customHeight="1">
      <c r="A85" s="51" t="s">
        <v>158</v>
      </c>
      <c r="B85" s="52"/>
      <c r="C85" s="52"/>
      <c r="D85" s="52"/>
      <c r="E85" s="53" t="e">
        <f aca="true" t="shared" si="5" ref="E85:E97">(C85-B85)/B85</f>
        <v>#DIV/0!</v>
      </c>
      <c r="F85" s="52"/>
      <c r="G85" s="70"/>
    </row>
    <row r="86" spans="1:7" ht="30">
      <c r="A86" s="51" t="s">
        <v>159</v>
      </c>
      <c r="B86" s="52"/>
      <c r="C86" s="52"/>
      <c r="D86" s="52"/>
      <c r="E86" s="53" t="e">
        <f t="shared" si="5"/>
        <v>#DIV/0!</v>
      </c>
      <c r="F86" s="80"/>
      <c r="G86" s="70"/>
    </row>
    <row r="87" spans="1:6" ht="22.5" customHeight="1">
      <c r="A87" s="51" t="s">
        <v>160</v>
      </c>
      <c r="B87" s="52"/>
      <c r="C87" s="52"/>
      <c r="D87" s="52"/>
      <c r="E87" s="53" t="e">
        <f t="shared" si="5"/>
        <v>#DIV/0!</v>
      </c>
      <c r="F87" s="80"/>
    </row>
    <row r="88" spans="1:6" s="86" customFormat="1" ht="22.5" customHeight="1">
      <c r="A88" s="51" t="s">
        <v>161</v>
      </c>
      <c r="B88" s="52"/>
      <c r="C88" s="52"/>
      <c r="D88" s="52"/>
      <c r="E88" s="53" t="e">
        <f t="shared" si="5"/>
        <v>#DIV/0!</v>
      </c>
      <c r="F88" s="80"/>
    </row>
    <row r="89" spans="1:6" s="86" customFormat="1" ht="32.25" customHeight="1">
      <c r="A89" s="51" t="s">
        <v>162</v>
      </c>
      <c r="B89" s="52"/>
      <c r="C89" s="52"/>
      <c r="D89" s="52"/>
      <c r="E89" s="53" t="e">
        <f t="shared" si="5"/>
        <v>#DIV/0!</v>
      </c>
      <c r="F89" s="80"/>
    </row>
    <row r="90" spans="1:6" s="86" customFormat="1" ht="30">
      <c r="A90" s="51" t="s">
        <v>163</v>
      </c>
      <c r="B90" s="52"/>
      <c r="C90" s="52"/>
      <c r="D90" s="52"/>
      <c r="E90" s="53" t="e">
        <f t="shared" si="5"/>
        <v>#DIV/0!</v>
      </c>
      <c r="F90" s="80"/>
    </row>
    <row r="91" spans="1:6" s="86" customFormat="1" ht="21.75" customHeight="1">
      <c r="A91" s="51" t="s">
        <v>164</v>
      </c>
      <c r="B91" s="52"/>
      <c r="C91" s="52"/>
      <c r="D91" s="52"/>
      <c r="E91" s="53" t="e">
        <f t="shared" si="5"/>
        <v>#DIV/0!</v>
      </c>
      <c r="F91" s="81"/>
    </row>
    <row r="92" spans="1:6" s="86" customFormat="1" ht="33.75" customHeight="1">
      <c r="A92" s="51" t="s">
        <v>165</v>
      </c>
      <c r="B92" s="52"/>
      <c r="C92" s="52"/>
      <c r="D92" s="52"/>
      <c r="E92" s="53" t="e">
        <f t="shared" si="5"/>
        <v>#DIV/0!</v>
      </c>
      <c r="F92" s="81"/>
    </row>
    <row r="93" spans="1:6" s="86" customFormat="1" ht="34.5" customHeight="1">
      <c r="A93" s="21" t="s">
        <v>166</v>
      </c>
      <c r="B93" s="52"/>
      <c r="C93" s="52"/>
      <c r="D93" s="52"/>
      <c r="E93" s="53" t="e">
        <f t="shared" si="5"/>
        <v>#DIV/0!</v>
      </c>
      <c r="F93" s="80"/>
    </row>
    <row r="94" spans="1:6" s="86" customFormat="1" ht="33" customHeight="1">
      <c r="A94" s="51" t="s">
        <v>167</v>
      </c>
      <c r="B94" s="52"/>
      <c r="C94" s="52"/>
      <c r="D94" s="52"/>
      <c r="E94" s="53" t="e">
        <f t="shared" si="5"/>
        <v>#DIV/0!</v>
      </c>
      <c r="F94" s="84"/>
    </row>
    <row r="95" spans="1:6" s="86" customFormat="1" ht="22.5" customHeight="1">
      <c r="A95" s="51" t="s">
        <v>168</v>
      </c>
      <c r="B95" s="52"/>
      <c r="C95" s="52"/>
      <c r="D95" s="52"/>
      <c r="E95" s="53" t="e">
        <f t="shared" si="5"/>
        <v>#DIV/0!</v>
      </c>
      <c r="F95" s="80"/>
    </row>
    <row r="96" spans="1:6" s="86" customFormat="1" ht="22.5" customHeight="1">
      <c r="A96" s="21" t="s">
        <v>169</v>
      </c>
      <c r="B96" s="52"/>
      <c r="C96" s="52"/>
      <c r="D96" s="52"/>
      <c r="E96" s="53" t="e">
        <f t="shared" si="5"/>
        <v>#DIV/0!</v>
      </c>
      <c r="F96" s="80"/>
    </row>
    <row r="97" spans="1:6" s="86" customFormat="1" ht="30" customHeight="1">
      <c r="A97" s="21" t="s">
        <v>170</v>
      </c>
      <c r="B97" s="52"/>
      <c r="C97" s="52"/>
      <c r="D97" s="52"/>
      <c r="E97" s="53" t="e">
        <f t="shared" si="5"/>
        <v>#DIV/0!</v>
      </c>
      <c r="F97" s="80"/>
    </row>
    <row r="98" spans="1:6" s="86" customFormat="1" ht="27" customHeight="1">
      <c r="A98" s="87"/>
      <c r="B98" s="88"/>
      <c r="C98" s="88"/>
      <c r="D98" s="89"/>
      <c r="E98" s="89"/>
      <c r="F98" s="89"/>
    </row>
    <row r="99" spans="1:6" s="86" customFormat="1" ht="15.75">
      <c r="A99" s="232" t="s">
        <v>171</v>
      </c>
      <c r="B99" s="232"/>
      <c r="C99" s="232"/>
      <c r="D99" s="232"/>
      <c r="E99" s="232"/>
      <c r="F99" s="232"/>
    </row>
    <row r="100" spans="1:6" s="86" customFormat="1" ht="42" customHeight="1">
      <c r="A100" s="233" t="s">
        <v>172</v>
      </c>
      <c r="B100" s="233"/>
      <c r="C100" s="233"/>
      <c r="D100" s="233"/>
      <c r="E100" s="233"/>
      <c r="F100" s="233"/>
    </row>
    <row r="101" spans="1:6" s="86" customFormat="1" ht="75" customHeight="1">
      <c r="A101" s="31" t="s">
        <v>173</v>
      </c>
      <c r="B101" s="35" t="s">
        <v>174</v>
      </c>
      <c r="C101" s="35" t="s">
        <v>175</v>
      </c>
      <c r="D101" s="35" t="s">
        <v>176</v>
      </c>
      <c r="E101" s="35" t="s">
        <v>177</v>
      </c>
      <c r="F101" s="35" t="s">
        <v>178</v>
      </c>
    </row>
    <row r="102" spans="1:50" s="35" customFormat="1" ht="45" customHeight="1">
      <c r="A102" s="35" t="s">
        <v>179</v>
      </c>
      <c r="B102" s="90">
        <v>7.2</v>
      </c>
      <c r="C102" s="91">
        <v>11.6</v>
      </c>
      <c r="D102" s="91">
        <v>9.1</v>
      </c>
      <c r="E102" s="91">
        <v>12.4</v>
      </c>
      <c r="F102" s="91">
        <v>253489.41</v>
      </c>
      <c r="G102" s="23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4" spans="1:7" ht="40.5" customHeight="1">
      <c r="A104" s="231" t="s">
        <v>274</v>
      </c>
      <c r="B104" s="231"/>
      <c r="C104" s="231"/>
      <c r="D104" s="231"/>
      <c r="E104" s="231"/>
      <c r="F104" s="231"/>
      <c r="G104" s="23"/>
    </row>
    <row r="106" spans="1:7" ht="34.5" customHeight="1">
      <c r="A106" s="231" t="s">
        <v>180</v>
      </c>
      <c r="B106" s="231"/>
      <c r="C106" s="231"/>
      <c r="D106" s="231"/>
      <c r="E106" s="231"/>
      <c r="F106" s="231"/>
      <c r="G106" s="93"/>
    </row>
    <row r="108" spans="1:6" ht="32.25" customHeight="1">
      <c r="A108" s="231" t="s">
        <v>181</v>
      </c>
      <c r="B108" s="231"/>
      <c r="C108" s="231"/>
      <c r="D108" s="231"/>
      <c r="E108" s="231"/>
      <c r="F108" s="231"/>
    </row>
  </sheetData>
  <sheetProtection selectLockedCells="1" selectUnlockedCells="1"/>
  <mergeCells count="14">
    <mergeCell ref="A1:F1"/>
    <mergeCell ref="A3:F3"/>
    <mergeCell ref="A4:C4"/>
    <mergeCell ref="A5:C5"/>
    <mergeCell ref="A6:C6"/>
    <mergeCell ref="A8:F8"/>
    <mergeCell ref="A10:F10"/>
    <mergeCell ref="A11:F11"/>
    <mergeCell ref="A106:F106"/>
    <mergeCell ref="A108:F108"/>
    <mergeCell ref="A49:F49"/>
    <mergeCell ref="A99:F99"/>
    <mergeCell ref="A100:F100"/>
    <mergeCell ref="A104:F104"/>
  </mergeCells>
  <printOptions horizontalCentered="1"/>
  <pageMargins left="0.19652777777777777" right="0.19652777777777777" top="0.5902777777777778" bottom="0.39375" header="0.5118055555555555" footer="0.5118055555555555"/>
  <pageSetup fitToHeight="3" fitToWidth="1" horizontalDpi="300" verticalDpi="300" orientation="portrait" paperSize="9" scale="66" r:id="rId1"/>
  <rowBreaks count="1" manualBreakCount="1">
    <brk id="98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9"/>
  <sheetViews>
    <sheetView showZeros="0" zoomScale="85" zoomScaleNormal="85" workbookViewId="0" topLeftCell="A64">
      <selection activeCell="D29" sqref="D29"/>
    </sheetView>
  </sheetViews>
  <sheetFormatPr defaultColWidth="9.00390625" defaultRowHeight="12.75"/>
  <cols>
    <col min="1" max="1" width="39.75390625" style="2" customWidth="1"/>
    <col min="2" max="2" width="6.00390625" style="2" customWidth="1"/>
    <col min="3" max="3" width="18.00390625" style="2" customWidth="1"/>
    <col min="4" max="4" width="28.875" style="2" customWidth="1"/>
    <col min="5" max="5" width="16.00390625" style="2" customWidth="1"/>
    <col min="6" max="6" width="18.75390625" style="2" customWidth="1"/>
    <col min="7" max="7" width="12.625" style="2" customWidth="1"/>
    <col min="8" max="16384" width="9.125" style="2" customWidth="1"/>
  </cols>
  <sheetData>
    <row r="2" spans="1:6" ht="18.75" customHeight="1">
      <c r="A2" s="232" t="s">
        <v>182</v>
      </c>
      <c r="B2" s="232"/>
      <c r="C2" s="232"/>
      <c r="D2" s="232"/>
      <c r="E2" s="232"/>
      <c r="F2" s="232"/>
    </row>
    <row r="3" spans="1:6" ht="75" customHeight="1">
      <c r="A3" s="94" t="s">
        <v>76</v>
      </c>
      <c r="B3" s="95" t="s">
        <v>183</v>
      </c>
      <c r="C3" s="96" t="s">
        <v>184</v>
      </c>
      <c r="D3" s="96" t="s">
        <v>185</v>
      </c>
      <c r="E3" s="96" t="s">
        <v>186</v>
      </c>
      <c r="F3" s="96" t="s">
        <v>187</v>
      </c>
    </row>
    <row r="4" spans="1:6" ht="30.75" customHeight="1">
      <c r="A4" s="97" t="s">
        <v>188</v>
      </c>
      <c r="B4" s="98"/>
      <c r="C4" s="55"/>
      <c r="D4" s="55"/>
      <c r="E4" s="55"/>
      <c r="F4" s="80"/>
    </row>
    <row r="5" spans="1:6" ht="30.75" customHeight="1">
      <c r="A5" s="99" t="s">
        <v>189</v>
      </c>
      <c r="B5" s="100"/>
      <c r="C5" s="37">
        <v>253489.41</v>
      </c>
      <c r="D5" s="37">
        <v>253489.41</v>
      </c>
      <c r="E5" s="101">
        <f>D5/C5*100</f>
        <v>100</v>
      </c>
      <c r="F5" s="37">
        <f>F7+F8+F9+F10+F11</f>
        <v>0</v>
      </c>
    </row>
    <row r="6" spans="1:6" ht="15" customHeight="1">
      <c r="A6" s="102" t="s">
        <v>92</v>
      </c>
      <c r="B6" s="103"/>
      <c r="C6" s="55"/>
      <c r="D6" s="55" t="s">
        <v>59</v>
      </c>
      <c r="E6" s="55"/>
      <c r="F6" s="80"/>
    </row>
    <row r="7" spans="1:6" ht="30.75" customHeight="1">
      <c r="A7" s="97" t="s">
        <v>190</v>
      </c>
      <c r="B7" s="98"/>
      <c r="C7" s="55"/>
      <c r="D7" s="55"/>
      <c r="E7" s="104" t="e">
        <f>D7/C7*100</f>
        <v>#DIV/0!</v>
      </c>
      <c r="F7" s="80"/>
    </row>
    <row r="8" spans="1:6" ht="30.75" customHeight="1">
      <c r="A8" s="105" t="s">
        <v>191</v>
      </c>
      <c r="B8" s="98"/>
      <c r="C8" s="55"/>
      <c r="D8" s="55"/>
      <c r="E8" s="104" t="e">
        <f>D8/C8*100</f>
        <v>#DIV/0!</v>
      </c>
      <c r="F8" s="80"/>
    </row>
    <row r="9" spans="1:6" ht="30.75" customHeight="1">
      <c r="A9" s="105" t="s">
        <v>192</v>
      </c>
      <c r="B9" s="98"/>
      <c r="C9" s="55"/>
      <c r="D9" s="55"/>
      <c r="E9" s="104" t="e">
        <f>D9/C9*100</f>
        <v>#DIV/0!</v>
      </c>
      <c r="F9" s="80"/>
    </row>
    <row r="10" spans="1:6" ht="51.75" customHeight="1">
      <c r="A10" s="105" t="s">
        <v>193</v>
      </c>
      <c r="B10" s="98"/>
      <c r="C10" s="41">
        <v>253489.41</v>
      </c>
      <c r="D10" s="41">
        <v>253489.41</v>
      </c>
      <c r="E10" s="104">
        <f>D10/C10*100</f>
        <v>100</v>
      </c>
      <c r="F10" s="106"/>
    </row>
    <row r="11" spans="1:6" ht="49.5" customHeight="1">
      <c r="A11" s="105" t="s">
        <v>194</v>
      </c>
      <c r="B11" s="98"/>
      <c r="C11" s="55">
        <f>SUM(C13:C15)</f>
        <v>0</v>
      </c>
      <c r="D11" s="55">
        <f>SUM(D13:D15)</f>
        <v>0</v>
      </c>
      <c r="E11" s="104" t="e">
        <f>D11/C11*100</f>
        <v>#DIV/0!</v>
      </c>
      <c r="F11" s="55">
        <f>SUM(F13:F15)</f>
        <v>0</v>
      </c>
    </row>
    <row r="12" spans="1:6" ht="18.75" customHeight="1">
      <c r="A12" s="102" t="s">
        <v>92</v>
      </c>
      <c r="B12" s="103"/>
      <c r="C12" s="55"/>
      <c r="D12" s="55"/>
      <c r="E12" s="55"/>
      <c r="F12" s="80"/>
    </row>
    <row r="13" spans="1:6" ht="155.25" customHeight="1">
      <c r="A13" s="105" t="s">
        <v>195</v>
      </c>
      <c r="B13" s="98"/>
      <c r="C13" s="55">
        <v>0</v>
      </c>
      <c r="D13" s="55">
        <v>0</v>
      </c>
      <c r="E13" s="104" t="e">
        <f>D13/C13*100</f>
        <v>#DIV/0!</v>
      </c>
      <c r="F13" s="84"/>
    </row>
    <row r="14" spans="1:6" ht="30.75" customHeight="1" hidden="1">
      <c r="A14" s="105"/>
      <c r="B14" s="98"/>
      <c r="C14" s="55">
        <v>0</v>
      </c>
      <c r="D14" s="55">
        <v>0</v>
      </c>
      <c r="E14" s="104" t="e">
        <f>D14/C14*100</f>
        <v>#DIV/0!</v>
      </c>
      <c r="F14" s="84"/>
    </row>
    <row r="15" spans="1:6" ht="30.75" customHeight="1" hidden="1">
      <c r="A15" s="105"/>
      <c r="B15" s="98"/>
      <c r="C15" s="55">
        <v>0</v>
      </c>
      <c r="D15" s="55">
        <v>0</v>
      </c>
      <c r="E15" s="104" t="e">
        <f>D15/C15*100</f>
        <v>#DIV/0!</v>
      </c>
      <c r="F15" s="84"/>
    </row>
    <row r="16" ht="15.75" customHeight="1"/>
    <row r="17" spans="1:6" ht="27.75" customHeight="1">
      <c r="A17" s="107" t="s">
        <v>196</v>
      </c>
      <c r="B17" s="108">
        <v>900</v>
      </c>
      <c r="C17" s="37">
        <f>C19+C24+C32+C33+C36+C37+C43</f>
        <v>11575494.049999999</v>
      </c>
      <c r="D17" s="37">
        <f>D19+D24+D32+D33+D36+D37+D43</f>
        <v>10963149.610000001</v>
      </c>
      <c r="E17" s="101">
        <f>D17/C17*100</f>
        <v>94.70999304776976</v>
      </c>
      <c r="F17" s="109"/>
    </row>
    <row r="18" spans="1:6" ht="12.75" customHeight="1">
      <c r="A18" s="102" t="s">
        <v>92</v>
      </c>
      <c r="B18" s="103"/>
      <c r="C18" s="110"/>
      <c r="D18" s="81"/>
      <c r="E18" s="81"/>
      <c r="F18" s="80"/>
    </row>
    <row r="19" spans="1:6" ht="27.75" customHeight="1">
      <c r="A19" s="111" t="s">
        <v>197</v>
      </c>
      <c r="B19" s="112">
        <v>210</v>
      </c>
      <c r="C19" s="113">
        <f>SUM(C21:C23)</f>
        <v>9278187.969999999</v>
      </c>
      <c r="D19" s="113">
        <f>SUM(D21:D23)</f>
        <v>8836449.620000001</v>
      </c>
      <c r="E19" s="113">
        <f>D19/C19*100</f>
        <v>95.23895882010248</v>
      </c>
      <c r="F19" s="113"/>
    </row>
    <row r="20" spans="1:6" ht="12.75" customHeight="1">
      <c r="A20" s="40" t="s">
        <v>198</v>
      </c>
      <c r="B20" s="114"/>
      <c r="C20" s="115"/>
      <c r="D20" s="115"/>
      <c r="E20" s="116"/>
      <c r="F20" s="116"/>
    </row>
    <row r="21" spans="1:7" ht="21" customHeight="1">
      <c r="A21" s="117" t="s">
        <v>199</v>
      </c>
      <c r="B21" s="118">
        <v>211</v>
      </c>
      <c r="C21" s="104">
        <v>7057700</v>
      </c>
      <c r="D21" s="104">
        <v>6852305</v>
      </c>
      <c r="E21" s="104">
        <f>D21/C21*100</f>
        <v>97.08977428907434</v>
      </c>
      <c r="F21" s="104"/>
      <c r="G21" s="70"/>
    </row>
    <row r="22" spans="1:7" ht="21" customHeight="1">
      <c r="A22" s="117" t="s">
        <v>200</v>
      </c>
      <c r="B22" s="119">
        <v>212</v>
      </c>
      <c r="C22" s="104">
        <v>71995.22</v>
      </c>
      <c r="D22" s="104">
        <v>39144.62</v>
      </c>
      <c r="E22" s="104">
        <f>D22/C22*100</f>
        <v>54.37113741717853</v>
      </c>
      <c r="F22" s="104"/>
      <c r="G22" s="70"/>
    </row>
    <row r="23" spans="1:7" ht="21" customHeight="1">
      <c r="A23" s="120" t="s">
        <v>201</v>
      </c>
      <c r="B23" s="119">
        <v>213</v>
      </c>
      <c r="C23" s="104">
        <v>2148492.75</v>
      </c>
      <c r="D23" s="104">
        <v>1945000</v>
      </c>
      <c r="E23" s="104">
        <f>D23/C23*100</f>
        <v>90.52858102499997</v>
      </c>
      <c r="F23" s="104"/>
      <c r="G23" s="70"/>
    </row>
    <row r="24" spans="1:6" ht="24" customHeight="1">
      <c r="A24" s="121" t="s">
        <v>202</v>
      </c>
      <c r="B24" s="112">
        <v>220</v>
      </c>
      <c r="C24" s="113">
        <f>SUM(C26:C31)</f>
        <v>1194960.2</v>
      </c>
      <c r="D24" s="113">
        <f>SUM(D26:D31)</f>
        <v>1058695.11</v>
      </c>
      <c r="E24" s="113">
        <f>D24/C24*100</f>
        <v>88.5966838058707</v>
      </c>
      <c r="F24" s="113"/>
    </row>
    <row r="25" spans="1:6" ht="10.5" customHeight="1">
      <c r="A25" s="40" t="s">
        <v>198</v>
      </c>
      <c r="B25" s="114"/>
      <c r="C25" s="122"/>
      <c r="D25" s="115"/>
      <c r="E25" s="115"/>
      <c r="F25" s="115"/>
    </row>
    <row r="26" spans="1:7" ht="22.5" customHeight="1">
      <c r="A26" s="123" t="s">
        <v>203</v>
      </c>
      <c r="B26" s="124">
        <v>221</v>
      </c>
      <c r="C26" s="104">
        <v>112200</v>
      </c>
      <c r="D26" s="104">
        <v>97200</v>
      </c>
      <c r="E26" s="104">
        <f aca="true" t="shared" si="0" ref="E26:E33">D26/C26*100</f>
        <v>86.63101604278076</v>
      </c>
      <c r="F26" s="104"/>
      <c r="G26" s="70"/>
    </row>
    <row r="27" spans="1:7" ht="22.5" customHeight="1">
      <c r="A27" s="125" t="s">
        <v>204</v>
      </c>
      <c r="B27" s="119">
        <v>222</v>
      </c>
      <c r="C27" s="104"/>
      <c r="D27" s="104"/>
      <c r="E27" s="104" t="e">
        <f t="shared" si="0"/>
        <v>#DIV/0!</v>
      </c>
      <c r="F27" s="104"/>
      <c r="G27" s="70"/>
    </row>
    <row r="28" spans="1:7" ht="22.5" customHeight="1">
      <c r="A28" s="125" t="s">
        <v>205</v>
      </c>
      <c r="B28" s="119">
        <v>223</v>
      </c>
      <c r="C28" s="104">
        <v>96721.84</v>
      </c>
      <c r="D28" s="104">
        <v>96086.23</v>
      </c>
      <c r="E28" s="104">
        <f t="shared" si="0"/>
        <v>99.34284748925371</v>
      </c>
      <c r="F28" s="104"/>
      <c r="G28" s="70"/>
    </row>
    <row r="29" spans="1:7" ht="26.25" customHeight="1">
      <c r="A29" s="126" t="s">
        <v>206</v>
      </c>
      <c r="B29" s="119">
        <v>224</v>
      </c>
      <c r="C29" s="104">
        <v>674318.6</v>
      </c>
      <c r="D29" s="104">
        <v>592806.12</v>
      </c>
      <c r="E29" s="104">
        <f t="shared" si="0"/>
        <v>87.91187429799504</v>
      </c>
      <c r="F29" s="104"/>
      <c r="G29" s="70"/>
    </row>
    <row r="30" spans="1:7" ht="27" customHeight="1">
      <c r="A30" s="126" t="s">
        <v>207</v>
      </c>
      <c r="B30" s="119">
        <v>225</v>
      </c>
      <c r="C30" s="104">
        <v>108346.93</v>
      </c>
      <c r="D30" s="104">
        <v>83229.93</v>
      </c>
      <c r="E30" s="104">
        <f t="shared" si="0"/>
        <v>76.81798644410136</v>
      </c>
      <c r="F30" s="104"/>
      <c r="G30" s="70"/>
    </row>
    <row r="31" spans="1:7" ht="25.5" customHeight="1">
      <c r="A31" s="127" t="s">
        <v>208</v>
      </c>
      <c r="B31" s="119">
        <v>226</v>
      </c>
      <c r="C31" s="104">
        <v>203372.83</v>
      </c>
      <c r="D31" s="104">
        <v>189372.83</v>
      </c>
      <c r="E31" s="104">
        <f t="shared" si="0"/>
        <v>93.11609126941883</v>
      </c>
      <c r="F31" s="128"/>
      <c r="G31" s="70"/>
    </row>
    <row r="32" spans="1:7" ht="25.5" customHeight="1">
      <c r="A32" s="129" t="s">
        <v>209</v>
      </c>
      <c r="B32" s="130">
        <v>240</v>
      </c>
      <c r="C32" s="131">
        <f>C63+C93+C123</f>
        <v>0</v>
      </c>
      <c r="D32" s="131">
        <f>D63+D93+D123</f>
        <v>0</v>
      </c>
      <c r="E32" s="132" t="e">
        <f t="shared" si="0"/>
        <v>#DIV/0!</v>
      </c>
      <c r="F32" s="132"/>
      <c r="G32" s="70"/>
    </row>
    <row r="33" spans="1:6" s="78" customFormat="1" ht="30" customHeight="1">
      <c r="A33" s="133" t="s">
        <v>210</v>
      </c>
      <c r="B33" s="112">
        <v>260</v>
      </c>
      <c r="C33" s="113">
        <f>SUM(C35)</f>
        <v>405683.16</v>
      </c>
      <c r="D33" s="113">
        <f>SUM(D35)</f>
        <v>405683.16</v>
      </c>
      <c r="E33" s="113">
        <f t="shared" si="0"/>
        <v>100</v>
      </c>
      <c r="F33" s="134"/>
    </row>
    <row r="34" spans="1:6" ht="13.5" customHeight="1">
      <c r="A34" s="135" t="s">
        <v>198</v>
      </c>
      <c r="B34" s="136"/>
      <c r="C34" s="137"/>
      <c r="D34" s="138"/>
      <c r="E34" s="115"/>
      <c r="F34" s="139"/>
    </row>
    <row r="35" spans="1:6" ht="42.75" customHeight="1">
      <c r="A35" s="126" t="s">
        <v>211</v>
      </c>
      <c r="B35" s="118">
        <v>262</v>
      </c>
      <c r="C35" s="104">
        <v>405683.16</v>
      </c>
      <c r="D35" s="104">
        <v>405683.16</v>
      </c>
      <c r="E35" s="104">
        <f>D35/C35*100</f>
        <v>100</v>
      </c>
      <c r="F35" s="104"/>
    </row>
    <row r="36" spans="1:7" ht="27" customHeight="1">
      <c r="A36" s="121" t="s">
        <v>212</v>
      </c>
      <c r="B36" s="112">
        <v>290</v>
      </c>
      <c r="C36" s="131">
        <v>63582.72</v>
      </c>
      <c r="D36" s="131">
        <v>63582.72</v>
      </c>
      <c r="E36" s="113">
        <f>D36/C36*100</f>
        <v>100</v>
      </c>
      <c r="F36" s="140"/>
      <c r="G36" s="70"/>
    </row>
    <row r="37" spans="1:6" ht="36.75" customHeight="1">
      <c r="A37" s="36" t="s">
        <v>213</v>
      </c>
      <c r="B37" s="141">
        <v>300</v>
      </c>
      <c r="C37" s="113">
        <f>SUM(C39:C42)</f>
        <v>633080</v>
      </c>
      <c r="D37" s="113">
        <f>SUM(D39:D42)</f>
        <v>598739</v>
      </c>
      <c r="E37" s="113">
        <f>D37/C37*100</f>
        <v>94.57556706893283</v>
      </c>
      <c r="F37" s="113"/>
    </row>
    <row r="38" spans="1:7" s="78" customFormat="1" ht="13.5" customHeight="1">
      <c r="A38" s="40" t="s">
        <v>214</v>
      </c>
      <c r="B38" s="114"/>
      <c r="C38" s="142"/>
      <c r="D38" s="142"/>
      <c r="E38" s="142"/>
      <c r="F38" s="142"/>
      <c r="G38" s="70"/>
    </row>
    <row r="39" spans="1:6" s="11" customFormat="1" ht="30" customHeight="1">
      <c r="A39" s="126" t="s">
        <v>215</v>
      </c>
      <c r="B39" s="118">
        <v>310</v>
      </c>
      <c r="C39" s="104">
        <v>960</v>
      </c>
      <c r="D39" s="104">
        <v>960</v>
      </c>
      <c r="E39" s="104">
        <f>D39/C39*100</f>
        <v>100</v>
      </c>
      <c r="F39" s="143"/>
    </row>
    <row r="40" spans="1:6" s="11" customFormat="1" ht="30" customHeight="1">
      <c r="A40" s="126" t="s">
        <v>216</v>
      </c>
      <c r="B40" s="118">
        <v>320</v>
      </c>
      <c r="C40" s="104">
        <f>C71+C101+C131</f>
        <v>0</v>
      </c>
      <c r="D40" s="104">
        <f>D71+D101+D131</f>
        <v>0</v>
      </c>
      <c r="E40" s="104" t="e">
        <f>D40/C40*100</f>
        <v>#DIV/0!</v>
      </c>
      <c r="F40" s="143"/>
    </row>
    <row r="41" spans="1:6" s="11" customFormat="1" ht="30" customHeight="1">
      <c r="A41" s="126" t="s">
        <v>217</v>
      </c>
      <c r="B41" s="118">
        <v>330</v>
      </c>
      <c r="C41" s="104">
        <f>C72+C102+C132</f>
        <v>0</v>
      </c>
      <c r="D41" s="104">
        <f>D72+D102+D132</f>
        <v>0</v>
      </c>
      <c r="E41" s="104" t="e">
        <f>D41/C41*100</f>
        <v>#DIV/0!</v>
      </c>
      <c r="F41" s="143"/>
    </row>
    <row r="42" spans="1:6" ht="28.5">
      <c r="A42" s="126" t="s">
        <v>218</v>
      </c>
      <c r="B42" s="119">
        <v>340</v>
      </c>
      <c r="C42" s="104">
        <v>632120</v>
      </c>
      <c r="D42" s="104">
        <v>597779</v>
      </c>
      <c r="E42" s="104">
        <f>D42/C42*100</f>
        <v>94.56732898816679</v>
      </c>
      <c r="F42" s="128"/>
    </row>
    <row r="43" spans="1:7" ht="30.75" customHeight="1">
      <c r="A43" s="36" t="s">
        <v>219</v>
      </c>
      <c r="B43" s="144">
        <v>500</v>
      </c>
      <c r="C43" s="140">
        <f>SUM(C45:C46)</f>
        <v>0</v>
      </c>
      <c r="D43" s="140">
        <f>SUM(D45:D46)</f>
        <v>0</v>
      </c>
      <c r="E43" s="113" t="e">
        <f>D43/C43*100</f>
        <v>#DIV/0!</v>
      </c>
      <c r="F43" s="140"/>
      <c r="G43" s="70"/>
    </row>
    <row r="44" spans="1:7" ht="12.75">
      <c r="A44" s="40" t="s">
        <v>198</v>
      </c>
      <c r="B44" s="114"/>
      <c r="C44" s="142"/>
      <c r="D44" s="138"/>
      <c r="E44" s="139"/>
      <c r="F44" s="139"/>
      <c r="G44" s="70"/>
    </row>
    <row r="45" spans="1:7" ht="38.25">
      <c r="A45" s="120" t="s">
        <v>220</v>
      </c>
      <c r="B45" s="118">
        <v>520</v>
      </c>
      <c r="C45" s="104">
        <f>C76+C106+C136</f>
        <v>0</v>
      </c>
      <c r="D45" s="104">
        <f>D76+D106+D136</f>
        <v>0</v>
      </c>
      <c r="E45" s="104" t="e">
        <f>D45/C45*100</f>
        <v>#DIV/0!</v>
      </c>
      <c r="F45" s="104"/>
      <c r="G45" s="70"/>
    </row>
    <row r="46" spans="1:6" ht="25.5" customHeight="1">
      <c r="A46" s="145" t="s">
        <v>221</v>
      </c>
      <c r="B46" s="118">
        <v>530</v>
      </c>
      <c r="C46" s="104">
        <f>C77+C107+C137</f>
        <v>0</v>
      </c>
      <c r="D46" s="104">
        <f>D77+D107+D137</f>
        <v>0</v>
      </c>
      <c r="E46" s="104" t="e">
        <f>D46/C46*100</f>
        <v>#DIV/0!</v>
      </c>
      <c r="F46" s="128"/>
    </row>
    <row r="47" spans="1:6" ht="25.5" customHeight="1">
      <c r="A47" s="236" t="s">
        <v>222</v>
      </c>
      <c r="B47" s="236"/>
      <c r="C47" s="236"/>
      <c r="D47" s="236"/>
      <c r="E47" s="236"/>
      <c r="F47" s="236"/>
    </row>
    <row r="48" spans="1:6" s="86" customFormat="1" ht="69.75" customHeight="1">
      <c r="A48" s="146" t="s">
        <v>223</v>
      </c>
      <c r="B48" s="147">
        <v>900</v>
      </c>
      <c r="C48" s="148">
        <f>C50+C55+C63+C64+C67+C68+C74</f>
        <v>0</v>
      </c>
      <c r="D48" s="148">
        <f>D50+D55+D63+D64+D67+D68+D74</f>
        <v>0</v>
      </c>
      <c r="E48" s="149" t="e">
        <f>D48/C48*100</f>
        <v>#DIV/0!</v>
      </c>
      <c r="F48" s="150"/>
    </row>
    <row r="49" spans="1:6" ht="12.75">
      <c r="A49" s="151" t="s">
        <v>92</v>
      </c>
      <c r="B49" s="103"/>
      <c r="C49" s="110"/>
      <c r="D49" s="81"/>
      <c r="E49" s="81"/>
      <c r="F49" s="80"/>
    </row>
    <row r="50" spans="1:6" ht="25.5">
      <c r="A50" s="152" t="s">
        <v>197</v>
      </c>
      <c r="B50" s="153">
        <v>210</v>
      </c>
      <c r="C50" s="154">
        <f>SUM(C52:C54)</f>
        <v>0</v>
      </c>
      <c r="D50" s="154">
        <f>SUM(D52:D54)</f>
        <v>0</v>
      </c>
      <c r="E50" s="154" t="e">
        <f>D50/C50*100</f>
        <v>#DIV/0!</v>
      </c>
      <c r="F50" s="154"/>
    </row>
    <row r="51" spans="1:6" ht="12.75">
      <c r="A51" s="40" t="s">
        <v>198</v>
      </c>
      <c r="B51" s="114"/>
      <c r="C51" s="116"/>
      <c r="D51" s="116"/>
      <c r="E51" s="116"/>
      <c r="F51" s="116"/>
    </row>
    <row r="52" spans="1:6" ht="17.25" customHeight="1">
      <c r="A52" s="117" t="s">
        <v>199</v>
      </c>
      <c r="B52" s="118">
        <v>211</v>
      </c>
      <c r="C52" s="104"/>
      <c r="D52" s="104"/>
      <c r="E52" s="104" t="e">
        <f>D52/C52*100</f>
        <v>#DIV/0!</v>
      </c>
      <c r="F52" s="104"/>
    </row>
    <row r="53" spans="1:6" ht="17.25" customHeight="1">
      <c r="A53" s="117" t="s">
        <v>200</v>
      </c>
      <c r="B53" s="119">
        <v>212</v>
      </c>
      <c r="C53" s="104"/>
      <c r="D53" s="104"/>
      <c r="E53" s="104" t="e">
        <f>D53/C53*100</f>
        <v>#DIV/0!</v>
      </c>
      <c r="F53" s="104"/>
    </row>
    <row r="54" spans="1:6" ht="17.25" customHeight="1">
      <c r="A54" s="120" t="s">
        <v>201</v>
      </c>
      <c r="B54" s="119">
        <v>213</v>
      </c>
      <c r="C54" s="104"/>
      <c r="D54" s="104"/>
      <c r="E54" s="104" t="e">
        <f>D54/C54*100</f>
        <v>#DIV/0!</v>
      </c>
      <c r="F54" s="104"/>
    </row>
    <row r="55" spans="1:6" ht="17.25" customHeight="1">
      <c r="A55" s="155" t="s">
        <v>202</v>
      </c>
      <c r="B55" s="153">
        <v>220</v>
      </c>
      <c r="C55" s="154">
        <f>SUM(C57:C62)</f>
        <v>0</v>
      </c>
      <c r="D55" s="154">
        <f>SUM(D57:D62)</f>
        <v>0</v>
      </c>
      <c r="E55" s="154" t="e">
        <f>D55/C55*100</f>
        <v>#DIV/0!</v>
      </c>
      <c r="F55" s="154"/>
    </row>
    <row r="56" spans="1:6" ht="20.25" customHeight="1">
      <c r="A56" s="135" t="s">
        <v>198</v>
      </c>
      <c r="B56" s="136"/>
      <c r="C56" s="122"/>
      <c r="D56" s="115"/>
      <c r="E56" s="115"/>
      <c r="F56" s="115"/>
    </row>
    <row r="57" spans="1:6" ht="15.75" customHeight="1">
      <c r="A57" s="123" t="s">
        <v>203</v>
      </c>
      <c r="B57" s="118">
        <v>221</v>
      </c>
      <c r="C57" s="104"/>
      <c r="D57" s="104"/>
      <c r="E57" s="104" t="e">
        <f aca="true" t="shared" si="1" ref="E57:E64">D57/C57*100</f>
        <v>#DIV/0!</v>
      </c>
      <c r="F57" s="104"/>
    </row>
    <row r="58" spans="1:6" ht="15.75" customHeight="1">
      <c r="A58" s="125" t="s">
        <v>204</v>
      </c>
      <c r="B58" s="119">
        <v>222</v>
      </c>
      <c r="C58" s="104"/>
      <c r="D58" s="104"/>
      <c r="E58" s="104" t="e">
        <f t="shared" si="1"/>
        <v>#DIV/0!</v>
      </c>
      <c r="F58" s="104"/>
    </row>
    <row r="59" spans="1:6" ht="15.75" customHeight="1">
      <c r="A59" s="125" t="s">
        <v>205</v>
      </c>
      <c r="B59" s="119">
        <v>223</v>
      </c>
      <c r="C59" s="104"/>
      <c r="D59" s="104"/>
      <c r="E59" s="104" t="e">
        <f t="shared" si="1"/>
        <v>#DIV/0!</v>
      </c>
      <c r="F59" s="104"/>
    </row>
    <row r="60" spans="1:6" ht="28.5">
      <c r="A60" s="126" t="s">
        <v>206</v>
      </c>
      <c r="B60" s="119">
        <v>224</v>
      </c>
      <c r="C60" s="104"/>
      <c r="D60" s="104"/>
      <c r="E60" s="104" t="e">
        <f t="shared" si="1"/>
        <v>#DIV/0!</v>
      </c>
      <c r="F60" s="104"/>
    </row>
    <row r="61" spans="1:6" ht="28.5">
      <c r="A61" s="126" t="s">
        <v>207</v>
      </c>
      <c r="B61" s="119">
        <v>225</v>
      </c>
      <c r="C61" s="104"/>
      <c r="D61" s="104"/>
      <c r="E61" s="104" t="e">
        <f t="shared" si="1"/>
        <v>#DIV/0!</v>
      </c>
      <c r="F61" s="104"/>
    </row>
    <row r="62" spans="1:6" ht="19.5" customHeight="1">
      <c r="A62" s="126" t="s">
        <v>208</v>
      </c>
      <c r="B62" s="119">
        <v>226</v>
      </c>
      <c r="C62" s="104"/>
      <c r="D62" s="104"/>
      <c r="E62" s="104" t="e">
        <f t="shared" si="1"/>
        <v>#DIV/0!</v>
      </c>
      <c r="F62" s="104"/>
    </row>
    <row r="63" spans="1:6" ht="30" customHeight="1">
      <c r="A63" s="155" t="s">
        <v>209</v>
      </c>
      <c r="B63" s="153">
        <v>240</v>
      </c>
      <c r="C63" s="154"/>
      <c r="D63" s="154"/>
      <c r="E63" s="154" t="e">
        <f t="shared" si="1"/>
        <v>#DIV/0!</v>
      </c>
      <c r="F63" s="154"/>
    </row>
    <row r="64" spans="1:6" ht="19.5" customHeight="1">
      <c r="A64" s="156" t="s">
        <v>210</v>
      </c>
      <c r="B64" s="153">
        <v>260</v>
      </c>
      <c r="C64" s="154">
        <f>SUM(C66:C66)</f>
        <v>0</v>
      </c>
      <c r="D64" s="154">
        <f>SUM(D66:D66)</f>
        <v>0</v>
      </c>
      <c r="E64" s="154" t="e">
        <f t="shared" si="1"/>
        <v>#DIV/0!</v>
      </c>
      <c r="F64" s="154"/>
    </row>
    <row r="65" spans="1:6" ht="12.75">
      <c r="A65" s="40" t="s">
        <v>198</v>
      </c>
      <c r="B65" s="114"/>
      <c r="C65" s="142"/>
      <c r="D65" s="138"/>
      <c r="E65" s="139"/>
      <c r="F65" s="139"/>
    </row>
    <row r="66" spans="1:6" ht="42.75" customHeight="1">
      <c r="A66" s="126" t="s">
        <v>224</v>
      </c>
      <c r="B66" s="118">
        <v>261</v>
      </c>
      <c r="C66" s="104"/>
      <c r="D66" s="104"/>
      <c r="E66" s="104" t="e">
        <f>D66/C66*100</f>
        <v>#DIV/0!</v>
      </c>
      <c r="F66" s="131"/>
    </row>
    <row r="67" spans="1:6" ht="21" customHeight="1">
      <c r="A67" s="155" t="s">
        <v>212</v>
      </c>
      <c r="B67" s="153">
        <v>290</v>
      </c>
      <c r="C67" s="157"/>
      <c r="D67" s="157"/>
      <c r="E67" s="154" t="e">
        <f>D67/C67*100</f>
        <v>#DIV/0!</v>
      </c>
      <c r="F67" s="157"/>
    </row>
    <row r="68" spans="1:6" ht="30">
      <c r="A68" s="158" t="s">
        <v>213</v>
      </c>
      <c r="B68" s="159">
        <v>300</v>
      </c>
      <c r="C68" s="154">
        <f>SUM(C70:C73)</f>
        <v>0</v>
      </c>
      <c r="D68" s="154">
        <f>SUM(D70:D73)</f>
        <v>0</v>
      </c>
      <c r="E68" s="154" t="e">
        <f>D68/C68*100</f>
        <v>#DIV/0!</v>
      </c>
      <c r="F68" s="154"/>
    </row>
    <row r="69" spans="1:6" ht="12.75">
      <c r="A69" s="40" t="s">
        <v>214</v>
      </c>
      <c r="B69" s="114"/>
      <c r="C69" s="142"/>
      <c r="D69" s="142"/>
      <c r="E69" s="142"/>
      <c r="F69" s="142"/>
    </row>
    <row r="70" spans="1:6" ht="28.5">
      <c r="A70" s="126" t="s">
        <v>215</v>
      </c>
      <c r="B70" s="118">
        <v>310</v>
      </c>
      <c r="C70" s="104"/>
      <c r="D70" s="104"/>
      <c r="E70" s="104" t="e">
        <f>D70/C70*100</f>
        <v>#DIV/0!</v>
      </c>
      <c r="F70" s="143"/>
    </row>
    <row r="71" spans="1:6" ht="28.5">
      <c r="A71" s="126" t="s">
        <v>216</v>
      </c>
      <c r="B71" s="118">
        <v>320</v>
      </c>
      <c r="C71" s="104"/>
      <c r="D71" s="104"/>
      <c r="E71" s="104" t="e">
        <f>D71/C71*100</f>
        <v>#DIV/0!</v>
      </c>
      <c r="F71" s="143"/>
    </row>
    <row r="72" spans="1:6" ht="28.5">
      <c r="A72" s="126" t="s">
        <v>217</v>
      </c>
      <c r="B72" s="118">
        <v>330</v>
      </c>
      <c r="C72" s="104"/>
      <c r="D72" s="104"/>
      <c r="E72" s="104" t="e">
        <f>D72/C72*100</f>
        <v>#DIV/0!</v>
      </c>
      <c r="F72" s="143"/>
    </row>
    <row r="73" spans="1:6" ht="28.5">
      <c r="A73" s="127" t="s">
        <v>218</v>
      </c>
      <c r="B73" s="119">
        <v>340</v>
      </c>
      <c r="C73" s="128"/>
      <c r="D73" s="128"/>
      <c r="E73" s="104" t="e">
        <f>D73/C73*100</f>
        <v>#DIV/0!</v>
      </c>
      <c r="F73" s="128"/>
    </row>
    <row r="74" spans="1:6" ht="30">
      <c r="A74" s="160" t="s">
        <v>219</v>
      </c>
      <c r="B74" s="161">
        <v>500</v>
      </c>
      <c r="C74" s="157">
        <f>SUM(C76:C77)</f>
        <v>0</v>
      </c>
      <c r="D74" s="157">
        <f>SUM(D76:D77)</f>
        <v>0</v>
      </c>
      <c r="E74" s="154" t="e">
        <f>D74/C74*100</f>
        <v>#DIV/0!</v>
      </c>
      <c r="F74" s="157"/>
    </row>
    <row r="75" spans="1:6" ht="12.75">
      <c r="A75" s="40" t="s">
        <v>198</v>
      </c>
      <c r="B75" s="114"/>
      <c r="C75" s="142"/>
      <c r="D75" s="138"/>
      <c r="E75" s="139"/>
      <c r="F75" s="139"/>
    </row>
    <row r="76" spans="1:6" ht="38.25">
      <c r="A76" s="120" t="s">
        <v>220</v>
      </c>
      <c r="B76" s="118">
        <v>520</v>
      </c>
      <c r="C76" s="104"/>
      <c r="D76" s="104"/>
      <c r="E76" s="104" t="e">
        <f>D76/C76*100</f>
        <v>#DIV/0!</v>
      </c>
      <c r="F76" s="104"/>
    </row>
    <row r="77" spans="1:6" ht="25.5">
      <c r="A77" s="145" t="s">
        <v>221</v>
      </c>
      <c r="B77" s="118">
        <v>530</v>
      </c>
      <c r="C77" s="128"/>
      <c r="D77" s="128"/>
      <c r="E77" s="104" t="e">
        <f>D77/C77*100</f>
        <v>#DIV/0!</v>
      </c>
      <c r="F77" s="128"/>
    </row>
    <row r="78" spans="1:6" ht="85.5" customHeight="1">
      <c r="A78" s="162" t="s">
        <v>225</v>
      </c>
      <c r="B78" s="163">
        <v>900</v>
      </c>
      <c r="C78" s="164">
        <f>C80+C85+C93+C94+C97+C98+C104</f>
        <v>0</v>
      </c>
      <c r="D78" s="164">
        <f>D80+D85+D93+D94+D97+D98+D104</f>
        <v>0</v>
      </c>
      <c r="E78" s="165" t="e">
        <f>D78/C78*100</f>
        <v>#DIV/0!</v>
      </c>
      <c r="F78" s="166"/>
    </row>
    <row r="79" spans="1:6" ht="12.75">
      <c r="A79" s="151" t="s">
        <v>92</v>
      </c>
      <c r="B79" s="103"/>
      <c r="C79" s="110"/>
      <c r="D79" s="81"/>
      <c r="E79" s="81"/>
      <c r="F79" s="80"/>
    </row>
    <row r="80" spans="1:6" ht="25.5">
      <c r="A80" s="167" t="s">
        <v>197</v>
      </c>
      <c r="B80" s="168">
        <v>210</v>
      </c>
      <c r="C80" s="169">
        <f>SUM(C82:C84)</f>
        <v>0</v>
      </c>
      <c r="D80" s="169">
        <f>SUM(D82:D84)</f>
        <v>0</v>
      </c>
      <c r="E80" s="169" t="e">
        <f>D80/C80*100</f>
        <v>#DIV/0!</v>
      </c>
      <c r="F80" s="169"/>
    </row>
    <row r="81" spans="1:6" ht="12.75">
      <c r="A81" s="40" t="s">
        <v>198</v>
      </c>
      <c r="B81" s="114"/>
      <c r="C81" s="116"/>
      <c r="D81" s="116"/>
      <c r="E81" s="116"/>
      <c r="F81" s="116"/>
    </row>
    <row r="82" spans="1:6" ht="16.5" customHeight="1">
      <c r="A82" s="117" t="s">
        <v>199</v>
      </c>
      <c r="B82" s="118">
        <v>211</v>
      </c>
      <c r="C82" s="104"/>
      <c r="D82" s="104"/>
      <c r="E82" s="104" t="e">
        <f>D82/C82*100</f>
        <v>#DIV/0!</v>
      </c>
      <c r="F82" s="104"/>
    </row>
    <row r="83" spans="1:6" ht="16.5" customHeight="1">
      <c r="A83" s="117" t="s">
        <v>200</v>
      </c>
      <c r="B83" s="119">
        <v>212</v>
      </c>
      <c r="C83" s="104"/>
      <c r="D83" s="104"/>
      <c r="E83" s="104" t="e">
        <f>D83/C83*100</f>
        <v>#DIV/0!</v>
      </c>
      <c r="F83" s="104"/>
    </row>
    <row r="84" spans="1:6" ht="16.5" customHeight="1">
      <c r="A84" s="120" t="s">
        <v>201</v>
      </c>
      <c r="B84" s="119">
        <v>213</v>
      </c>
      <c r="C84" s="104"/>
      <c r="D84" s="104"/>
      <c r="E84" s="104" t="e">
        <f>D84/C84*100</f>
        <v>#DIV/0!</v>
      </c>
      <c r="F84" s="104"/>
    </row>
    <row r="85" spans="1:6" ht="16.5" customHeight="1">
      <c r="A85" s="170" t="s">
        <v>202</v>
      </c>
      <c r="B85" s="168">
        <v>220</v>
      </c>
      <c r="C85" s="169">
        <f>SUM(C87:C92)</f>
        <v>0</v>
      </c>
      <c r="D85" s="169">
        <f>SUM(D87:D92)</f>
        <v>0</v>
      </c>
      <c r="E85" s="169" t="e">
        <f>D85/C85*100</f>
        <v>#DIV/0!</v>
      </c>
      <c r="F85" s="169"/>
    </row>
    <row r="86" spans="1:6" ht="12.75">
      <c r="A86" s="40" t="s">
        <v>198</v>
      </c>
      <c r="B86" s="114"/>
      <c r="C86" s="122"/>
      <c r="D86" s="115"/>
      <c r="E86" s="115"/>
      <c r="F86" s="115"/>
    </row>
    <row r="87" spans="1:6" ht="16.5" customHeight="1">
      <c r="A87" s="123" t="s">
        <v>203</v>
      </c>
      <c r="B87" s="124">
        <v>221</v>
      </c>
      <c r="C87" s="104"/>
      <c r="D87" s="104"/>
      <c r="E87" s="104" t="e">
        <f aca="true" t="shared" si="2" ref="E87:E94">D87/C87*100</f>
        <v>#DIV/0!</v>
      </c>
      <c r="F87" s="104"/>
    </row>
    <row r="88" spans="1:6" ht="16.5" customHeight="1">
      <c r="A88" s="125" t="s">
        <v>204</v>
      </c>
      <c r="B88" s="119">
        <v>222</v>
      </c>
      <c r="C88" s="104"/>
      <c r="D88" s="104"/>
      <c r="E88" s="104" t="e">
        <f t="shared" si="2"/>
        <v>#DIV/0!</v>
      </c>
      <c r="F88" s="104"/>
    </row>
    <row r="89" spans="1:6" ht="16.5" customHeight="1">
      <c r="A89" s="125" t="s">
        <v>205</v>
      </c>
      <c r="B89" s="119">
        <v>223</v>
      </c>
      <c r="C89" s="104"/>
      <c r="D89" s="104"/>
      <c r="E89" s="104" t="e">
        <f t="shared" si="2"/>
        <v>#DIV/0!</v>
      </c>
      <c r="F89" s="104"/>
    </row>
    <row r="90" spans="1:6" ht="28.5">
      <c r="A90" s="126" t="s">
        <v>206</v>
      </c>
      <c r="B90" s="119">
        <v>224</v>
      </c>
      <c r="C90" s="104"/>
      <c r="D90" s="104"/>
      <c r="E90" s="104" t="e">
        <f t="shared" si="2"/>
        <v>#DIV/0!</v>
      </c>
      <c r="F90" s="104"/>
    </row>
    <row r="91" spans="1:6" ht="28.5">
      <c r="A91" s="126" t="s">
        <v>207</v>
      </c>
      <c r="B91" s="119">
        <v>225</v>
      </c>
      <c r="C91" s="104"/>
      <c r="D91" s="104"/>
      <c r="E91" s="104" t="e">
        <f t="shared" si="2"/>
        <v>#DIV/0!</v>
      </c>
      <c r="F91" s="104"/>
    </row>
    <row r="92" spans="1:6" ht="20.25" customHeight="1">
      <c r="A92" s="126" t="s">
        <v>208</v>
      </c>
      <c r="B92" s="119">
        <v>226</v>
      </c>
      <c r="C92" s="104"/>
      <c r="D92" s="104"/>
      <c r="E92" s="104" t="e">
        <f t="shared" si="2"/>
        <v>#DIV/0!</v>
      </c>
      <c r="F92" s="104"/>
    </row>
    <row r="93" spans="1:6" ht="25.5">
      <c r="A93" s="170" t="s">
        <v>209</v>
      </c>
      <c r="B93" s="168">
        <v>240</v>
      </c>
      <c r="C93" s="169"/>
      <c r="D93" s="169"/>
      <c r="E93" s="169" t="e">
        <f t="shared" si="2"/>
        <v>#DIV/0!</v>
      </c>
      <c r="F93" s="169"/>
    </row>
    <row r="94" spans="1:6" ht="18" customHeight="1">
      <c r="A94" s="171" t="s">
        <v>210</v>
      </c>
      <c r="B94" s="168">
        <v>260</v>
      </c>
      <c r="C94" s="169">
        <f>SUM(C96:C96)</f>
        <v>0</v>
      </c>
      <c r="D94" s="169">
        <f>SUM(D96:D96)</f>
        <v>0</v>
      </c>
      <c r="E94" s="169" t="e">
        <f t="shared" si="2"/>
        <v>#DIV/0!</v>
      </c>
      <c r="F94" s="169"/>
    </row>
    <row r="95" spans="1:6" ht="12.75">
      <c r="A95" s="40" t="s">
        <v>198</v>
      </c>
      <c r="B95" s="114"/>
      <c r="C95" s="142"/>
      <c r="D95" s="138"/>
      <c r="E95" s="139"/>
      <c r="F95" s="139"/>
    </row>
    <row r="96" spans="1:6" ht="45" customHeight="1">
      <c r="A96" s="126" t="s">
        <v>224</v>
      </c>
      <c r="B96" s="118">
        <v>261</v>
      </c>
      <c r="C96" s="104"/>
      <c r="D96" s="104"/>
      <c r="E96" s="104" t="e">
        <f>D96/C96*100</f>
        <v>#DIV/0!</v>
      </c>
      <c r="F96" s="131"/>
    </row>
    <row r="97" spans="1:6" ht="21.75" customHeight="1">
      <c r="A97" s="170" t="s">
        <v>212</v>
      </c>
      <c r="B97" s="168">
        <v>290</v>
      </c>
      <c r="C97" s="172"/>
      <c r="D97" s="172"/>
      <c r="E97" s="169" t="e">
        <f>D97/C97*100</f>
        <v>#DIV/0!</v>
      </c>
      <c r="F97" s="173"/>
    </row>
    <row r="98" spans="1:6" ht="30">
      <c r="A98" s="174" t="s">
        <v>213</v>
      </c>
      <c r="B98" s="175">
        <v>300</v>
      </c>
      <c r="C98" s="169">
        <f>SUM(C100:C103)</f>
        <v>0</v>
      </c>
      <c r="D98" s="169">
        <f>SUM(D100:D103)</f>
        <v>0</v>
      </c>
      <c r="E98" s="169" t="e">
        <f>D98/C98*100</f>
        <v>#DIV/0!</v>
      </c>
      <c r="F98" s="176"/>
    </row>
    <row r="99" spans="1:6" ht="12.75">
      <c r="A99" s="40" t="s">
        <v>214</v>
      </c>
      <c r="B99" s="114"/>
      <c r="C99" s="142"/>
      <c r="D99" s="142"/>
      <c r="E99" s="142"/>
      <c r="F99" s="142"/>
    </row>
    <row r="100" spans="1:6" ht="29.25">
      <c r="A100" s="126" t="s">
        <v>215</v>
      </c>
      <c r="B100" s="118">
        <v>310</v>
      </c>
      <c r="C100" s="104"/>
      <c r="D100" s="104"/>
      <c r="E100" s="104" t="e">
        <f>D100/C100*100</f>
        <v>#DIV/0!</v>
      </c>
      <c r="F100" s="177"/>
    </row>
    <row r="101" spans="1:6" ht="29.25">
      <c r="A101" s="126" t="s">
        <v>216</v>
      </c>
      <c r="B101" s="118">
        <v>320</v>
      </c>
      <c r="C101" s="104"/>
      <c r="D101" s="104"/>
      <c r="E101" s="104" t="e">
        <f>D101/C101*100</f>
        <v>#DIV/0!</v>
      </c>
      <c r="F101" s="177"/>
    </row>
    <row r="102" spans="1:6" ht="29.25">
      <c r="A102" s="127" t="s">
        <v>217</v>
      </c>
      <c r="B102" s="119">
        <v>330</v>
      </c>
      <c r="C102" s="104"/>
      <c r="D102" s="104"/>
      <c r="E102" s="104" t="e">
        <f>D102/C102*100</f>
        <v>#DIV/0!</v>
      </c>
      <c r="F102" s="178"/>
    </row>
    <row r="103" spans="1:6" ht="28.5">
      <c r="A103" s="126" t="s">
        <v>218</v>
      </c>
      <c r="B103" s="119">
        <v>340</v>
      </c>
      <c r="C103" s="128"/>
      <c r="D103" s="128"/>
      <c r="E103" s="104" t="e">
        <f>D103/C103*100</f>
        <v>#DIV/0!</v>
      </c>
      <c r="F103" s="128"/>
    </row>
    <row r="104" spans="1:6" ht="30">
      <c r="A104" s="174" t="s">
        <v>219</v>
      </c>
      <c r="B104" s="179">
        <v>500</v>
      </c>
      <c r="C104" s="172">
        <f>SUM(C106:C107)</f>
        <v>0</v>
      </c>
      <c r="D104" s="172">
        <f>SUM(D106:D107)</f>
        <v>0</v>
      </c>
      <c r="E104" s="169" t="e">
        <f>D104/C104*100</f>
        <v>#DIV/0!</v>
      </c>
      <c r="F104" s="172"/>
    </row>
    <row r="105" spans="1:6" ht="12.75">
      <c r="A105" s="40" t="s">
        <v>198</v>
      </c>
      <c r="B105" s="114"/>
      <c r="C105" s="142"/>
      <c r="D105" s="138"/>
      <c r="E105" s="139"/>
      <c r="F105" s="139"/>
    </row>
    <row r="106" spans="1:6" ht="38.25">
      <c r="A106" s="120" t="s">
        <v>220</v>
      </c>
      <c r="B106" s="118">
        <v>520</v>
      </c>
      <c r="C106" s="104"/>
      <c r="D106" s="104"/>
      <c r="E106" s="104" t="e">
        <f>D106/C106*100</f>
        <v>#DIV/0!</v>
      </c>
      <c r="F106" s="131"/>
    </row>
    <row r="107" spans="1:6" ht="25.5">
      <c r="A107" s="145" t="s">
        <v>221</v>
      </c>
      <c r="B107" s="118">
        <v>530</v>
      </c>
      <c r="C107" s="128"/>
      <c r="D107" s="128"/>
      <c r="E107" s="104" t="e">
        <f>D107/C107*100</f>
        <v>#DIV/0!</v>
      </c>
      <c r="F107" s="128"/>
    </row>
    <row r="108" spans="1:6" ht="78.75">
      <c r="A108" s="180" t="s">
        <v>226</v>
      </c>
      <c r="B108" s="181">
        <v>900</v>
      </c>
      <c r="C108" s="182">
        <f>C110+C115+C123+C124+C127+C128+C134</f>
        <v>0</v>
      </c>
      <c r="D108" s="182">
        <f>D110+D115+D123+D124+D127+D128+D134</f>
        <v>0</v>
      </c>
      <c r="E108" s="183" t="e">
        <f>D108/C108*100</f>
        <v>#DIV/0!</v>
      </c>
      <c r="F108" s="184"/>
    </row>
    <row r="109" spans="1:6" ht="12.75">
      <c r="A109" s="102" t="s">
        <v>92</v>
      </c>
      <c r="B109" s="103"/>
      <c r="C109" s="110"/>
      <c r="D109" s="81"/>
      <c r="E109" s="81"/>
      <c r="F109" s="80"/>
    </row>
    <row r="110" spans="1:6" ht="25.5">
      <c r="A110" s="185" t="s">
        <v>197</v>
      </c>
      <c r="B110" s="186">
        <v>210</v>
      </c>
      <c r="C110" s="187">
        <f>SUM(C112:C114)</f>
        <v>0</v>
      </c>
      <c r="D110" s="187">
        <f>SUM(D112:D114)</f>
        <v>0</v>
      </c>
      <c r="E110" s="187" t="e">
        <f>D110/C110*100</f>
        <v>#DIV/0!</v>
      </c>
      <c r="F110" s="187"/>
    </row>
    <row r="111" spans="1:6" ht="12.75">
      <c r="A111" s="40" t="s">
        <v>198</v>
      </c>
      <c r="B111" s="114"/>
      <c r="C111" s="116"/>
      <c r="D111" s="116"/>
      <c r="E111" s="116"/>
      <c r="F111" s="116"/>
    </row>
    <row r="112" spans="1:6" ht="18" customHeight="1">
      <c r="A112" s="117" t="s">
        <v>199</v>
      </c>
      <c r="B112" s="118">
        <v>211</v>
      </c>
      <c r="C112" s="104"/>
      <c r="D112" s="104"/>
      <c r="E112" s="104" t="e">
        <f>D112/C112*100</f>
        <v>#DIV/0!</v>
      </c>
      <c r="F112" s="104"/>
    </row>
    <row r="113" spans="1:6" ht="18" customHeight="1">
      <c r="A113" s="117" t="s">
        <v>200</v>
      </c>
      <c r="B113" s="119">
        <v>212</v>
      </c>
      <c r="C113" s="104"/>
      <c r="D113" s="104"/>
      <c r="E113" s="104" t="e">
        <f>D113/C113*100</f>
        <v>#DIV/0!</v>
      </c>
      <c r="F113" s="104"/>
    </row>
    <row r="114" spans="1:6" ht="18" customHeight="1">
      <c r="A114" s="120" t="s">
        <v>201</v>
      </c>
      <c r="B114" s="119">
        <v>213</v>
      </c>
      <c r="C114" s="104"/>
      <c r="D114" s="104"/>
      <c r="E114" s="104" t="e">
        <f>D114/C114*100</f>
        <v>#DIV/0!</v>
      </c>
      <c r="F114" s="104"/>
    </row>
    <row r="115" spans="1:6" ht="18" customHeight="1">
      <c r="A115" s="188" t="s">
        <v>202</v>
      </c>
      <c r="B115" s="186">
        <v>220</v>
      </c>
      <c r="C115" s="187">
        <f>SUM(C117:C122)</f>
        <v>0</v>
      </c>
      <c r="D115" s="187">
        <f>SUM(D117:D122)</f>
        <v>0</v>
      </c>
      <c r="E115" s="187" t="e">
        <f>D115/C115*100</f>
        <v>#DIV/0!</v>
      </c>
      <c r="F115" s="187"/>
    </row>
    <row r="116" spans="1:6" ht="12.75">
      <c r="A116" s="40" t="s">
        <v>198</v>
      </c>
      <c r="B116" s="114"/>
      <c r="C116" s="122"/>
      <c r="D116" s="115"/>
      <c r="E116" s="115"/>
      <c r="F116" s="115"/>
    </row>
    <row r="117" spans="1:6" ht="19.5" customHeight="1">
      <c r="A117" s="123" t="s">
        <v>203</v>
      </c>
      <c r="B117" s="118">
        <v>221</v>
      </c>
      <c r="C117" s="104"/>
      <c r="D117" s="104"/>
      <c r="E117" s="104" t="e">
        <f aca="true" t="shared" si="3" ref="E117:E124">D117/C117*100</f>
        <v>#DIV/0!</v>
      </c>
      <c r="F117" s="104"/>
    </row>
    <row r="118" spans="1:6" ht="19.5" customHeight="1">
      <c r="A118" s="189" t="s">
        <v>204</v>
      </c>
      <c r="B118" s="119">
        <v>222</v>
      </c>
      <c r="C118" s="104"/>
      <c r="D118" s="104"/>
      <c r="E118" s="104" t="e">
        <f t="shared" si="3"/>
        <v>#DIV/0!</v>
      </c>
      <c r="F118" s="128"/>
    </row>
    <row r="119" spans="1:6" ht="19.5" customHeight="1">
      <c r="A119" s="125" t="s">
        <v>205</v>
      </c>
      <c r="B119" s="119">
        <v>223</v>
      </c>
      <c r="C119" s="104"/>
      <c r="D119" s="104"/>
      <c r="E119" s="104" t="e">
        <f t="shared" si="3"/>
        <v>#DIV/0!</v>
      </c>
      <c r="F119" s="104"/>
    </row>
    <row r="120" spans="1:6" ht="28.5">
      <c r="A120" s="126" t="s">
        <v>206</v>
      </c>
      <c r="B120" s="119">
        <v>224</v>
      </c>
      <c r="C120" s="104"/>
      <c r="D120" s="104"/>
      <c r="E120" s="104" t="e">
        <f t="shared" si="3"/>
        <v>#DIV/0!</v>
      </c>
      <c r="F120" s="104"/>
    </row>
    <row r="121" spans="1:6" ht="28.5">
      <c r="A121" s="126" t="s">
        <v>207</v>
      </c>
      <c r="B121" s="119">
        <v>225</v>
      </c>
      <c r="C121" s="104"/>
      <c r="D121" s="104"/>
      <c r="E121" s="104" t="e">
        <f t="shared" si="3"/>
        <v>#DIV/0!</v>
      </c>
      <c r="F121" s="104"/>
    </row>
    <row r="122" spans="1:6" ht="21" customHeight="1">
      <c r="A122" s="126" t="s">
        <v>208</v>
      </c>
      <c r="B122" s="119">
        <v>226</v>
      </c>
      <c r="C122" s="104"/>
      <c r="D122" s="104"/>
      <c r="E122" s="104" t="e">
        <f t="shared" si="3"/>
        <v>#DIV/0!</v>
      </c>
      <c r="F122" s="104"/>
    </row>
    <row r="123" spans="1:6" ht="25.5">
      <c r="A123" s="188" t="s">
        <v>209</v>
      </c>
      <c r="B123" s="186">
        <v>240</v>
      </c>
      <c r="C123" s="187"/>
      <c r="D123" s="187"/>
      <c r="E123" s="187" t="e">
        <f t="shared" si="3"/>
        <v>#DIV/0!</v>
      </c>
      <c r="F123" s="187"/>
    </row>
    <row r="124" spans="1:6" ht="19.5" customHeight="1">
      <c r="A124" s="190" t="s">
        <v>210</v>
      </c>
      <c r="B124" s="186">
        <v>260</v>
      </c>
      <c r="C124" s="187">
        <f>SUM(C126:C126)</f>
        <v>0</v>
      </c>
      <c r="D124" s="187">
        <f>SUM(D126:D126)</f>
        <v>0</v>
      </c>
      <c r="E124" s="187" t="e">
        <f t="shared" si="3"/>
        <v>#DIV/0!</v>
      </c>
      <c r="F124" s="187"/>
    </row>
    <row r="125" spans="1:6" ht="12.75">
      <c r="A125" s="135" t="s">
        <v>198</v>
      </c>
      <c r="B125" s="136"/>
      <c r="C125" s="137"/>
      <c r="D125" s="138"/>
      <c r="E125" s="139"/>
      <c r="F125" s="139"/>
    </row>
    <row r="126" spans="1:6" ht="42.75" customHeight="1">
      <c r="A126" s="126" t="s">
        <v>224</v>
      </c>
      <c r="B126" s="118">
        <v>261</v>
      </c>
      <c r="C126" s="104"/>
      <c r="D126" s="104"/>
      <c r="E126" s="104" t="e">
        <f>D126/C126*100</f>
        <v>#DIV/0!</v>
      </c>
      <c r="F126" s="131"/>
    </row>
    <row r="127" spans="1:6" ht="18.75" customHeight="1">
      <c r="A127" s="188" t="s">
        <v>212</v>
      </c>
      <c r="B127" s="186">
        <v>290</v>
      </c>
      <c r="C127" s="191"/>
      <c r="D127" s="191"/>
      <c r="E127" s="187" t="e">
        <f>D127/C127*100</f>
        <v>#DIV/0!</v>
      </c>
      <c r="F127" s="192"/>
    </row>
    <row r="128" spans="1:6" ht="30">
      <c r="A128" s="193" t="s">
        <v>213</v>
      </c>
      <c r="B128" s="194">
        <v>300</v>
      </c>
      <c r="C128" s="187">
        <f>SUM(C130:C133)</f>
        <v>0</v>
      </c>
      <c r="D128" s="187">
        <f>SUM(D130:D133)</f>
        <v>0</v>
      </c>
      <c r="E128" s="187" t="e">
        <f>D128/C128*100</f>
        <v>#DIV/0!</v>
      </c>
      <c r="F128" s="195"/>
    </row>
    <row r="129" spans="1:6" ht="12.75">
      <c r="A129" s="40" t="s">
        <v>214</v>
      </c>
      <c r="B129" s="114"/>
      <c r="C129" s="142"/>
      <c r="D129" s="142"/>
      <c r="E129" s="142"/>
      <c r="F129" s="142"/>
    </row>
    <row r="130" spans="1:6" ht="29.25">
      <c r="A130" s="126" t="s">
        <v>215</v>
      </c>
      <c r="B130" s="118">
        <v>310</v>
      </c>
      <c r="C130" s="104"/>
      <c r="D130" s="104"/>
      <c r="E130" s="104" t="e">
        <f>D130/C130*100</f>
        <v>#DIV/0!</v>
      </c>
      <c r="F130" s="177"/>
    </row>
    <row r="131" spans="1:6" ht="29.25">
      <c r="A131" s="126" t="s">
        <v>216</v>
      </c>
      <c r="B131" s="118">
        <v>320</v>
      </c>
      <c r="C131" s="104"/>
      <c r="D131" s="104"/>
      <c r="E131" s="104" t="e">
        <f>D131/C131*100</f>
        <v>#DIV/0!</v>
      </c>
      <c r="F131" s="177"/>
    </row>
    <row r="132" spans="1:6" ht="29.25">
      <c r="A132" s="126" t="s">
        <v>217</v>
      </c>
      <c r="B132" s="118">
        <v>330</v>
      </c>
      <c r="C132" s="104"/>
      <c r="D132" s="104"/>
      <c r="E132" s="104" t="e">
        <f>D132/C132*100</f>
        <v>#DIV/0!</v>
      </c>
      <c r="F132" s="177"/>
    </row>
    <row r="133" spans="1:6" ht="28.5">
      <c r="A133" s="126" t="s">
        <v>218</v>
      </c>
      <c r="B133" s="119">
        <v>340</v>
      </c>
      <c r="C133" s="128"/>
      <c r="D133" s="128"/>
      <c r="E133" s="104" t="e">
        <f>D133/C133*100</f>
        <v>#DIV/0!</v>
      </c>
      <c r="F133" s="128"/>
    </row>
    <row r="134" spans="1:6" ht="30">
      <c r="A134" s="193" t="s">
        <v>219</v>
      </c>
      <c r="B134" s="196">
        <v>500</v>
      </c>
      <c r="C134" s="191">
        <f>SUM(C136:C137)</f>
        <v>0</v>
      </c>
      <c r="D134" s="191">
        <f>SUM(D136:D137)</f>
        <v>0</v>
      </c>
      <c r="E134" s="187" t="e">
        <f>D134/C134*100</f>
        <v>#DIV/0!</v>
      </c>
      <c r="F134" s="191"/>
    </row>
    <row r="135" spans="1:6" ht="12.75">
      <c r="A135" s="40" t="s">
        <v>198</v>
      </c>
      <c r="B135" s="114"/>
      <c r="C135" s="142"/>
      <c r="D135" s="138"/>
      <c r="E135" s="139"/>
      <c r="F135" s="139"/>
    </row>
    <row r="136" spans="1:6" ht="38.25">
      <c r="A136" s="120" t="s">
        <v>220</v>
      </c>
      <c r="B136" s="118">
        <v>520</v>
      </c>
      <c r="C136" s="104"/>
      <c r="D136" s="104"/>
      <c r="E136" s="104" t="e">
        <f>D136/C136*100</f>
        <v>#DIV/0!</v>
      </c>
      <c r="F136" s="131"/>
    </row>
    <row r="137" spans="1:6" ht="25.5">
      <c r="A137" s="145" t="s">
        <v>221</v>
      </c>
      <c r="B137" s="118">
        <v>530</v>
      </c>
      <c r="C137" s="128"/>
      <c r="D137" s="128"/>
      <c r="E137" s="104" t="e">
        <f>D137/C137*100</f>
        <v>#DIV/0!</v>
      </c>
      <c r="F137" s="128"/>
    </row>
    <row r="139" spans="1:6" ht="51.75" customHeight="1">
      <c r="A139" s="197" t="s">
        <v>227</v>
      </c>
      <c r="B139" s="100"/>
      <c r="C139" s="37"/>
      <c r="D139" s="109"/>
      <c r="E139" s="109"/>
      <c r="F139" s="109"/>
    </row>
  </sheetData>
  <sheetProtection selectLockedCells="1" selectUnlockedCells="1"/>
  <mergeCells count="2">
    <mergeCell ref="A2:F2"/>
    <mergeCell ref="A47:F47"/>
  </mergeCells>
  <printOptions horizontalCentered="1"/>
  <pageMargins left="0.19652777777777777" right="0.19652777777777777" top="0.5902777777777778" bottom="0.39375" header="0.5118055555555555" footer="0.5118055555555555"/>
  <pageSetup fitToHeight="3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zoomScale="85" zoomScaleNormal="85" workbookViewId="0" topLeftCell="A1">
      <selection activeCell="J7" sqref="J7"/>
    </sheetView>
  </sheetViews>
  <sheetFormatPr defaultColWidth="9.00390625" defaultRowHeight="12.75"/>
  <cols>
    <col min="1" max="1" width="39.75390625" style="2" customWidth="1"/>
    <col min="2" max="2" width="16.75390625" style="2" customWidth="1"/>
    <col min="3" max="3" width="17.875" style="2" customWidth="1"/>
    <col min="4" max="4" width="13.875" style="2" customWidth="1"/>
    <col min="5" max="5" width="12.00390625" style="2" customWidth="1"/>
    <col min="6" max="6" width="11.00390625" style="2" customWidth="1"/>
    <col min="7" max="7" width="23.75390625" style="2" customWidth="1"/>
    <col min="8" max="8" width="12.625" style="2" customWidth="1"/>
    <col min="9" max="16384" width="9.125" style="2" customWidth="1"/>
  </cols>
  <sheetData>
    <row r="1" spans="1:7" s="86" customFormat="1" ht="36.75" customHeight="1">
      <c r="A1" s="244" t="s">
        <v>228</v>
      </c>
      <c r="B1" s="244"/>
      <c r="C1" s="244"/>
      <c r="D1" s="244"/>
      <c r="E1" s="244"/>
      <c r="F1" s="244"/>
      <c r="G1" s="244"/>
    </row>
    <row r="2" spans="1:7" s="86" customFormat="1" ht="72" customHeight="1">
      <c r="A2" s="245" t="s">
        <v>76</v>
      </c>
      <c r="B2" s="245"/>
      <c r="C2" s="96" t="s">
        <v>229</v>
      </c>
      <c r="D2" s="96" t="s">
        <v>230</v>
      </c>
      <c r="E2" s="96" t="s">
        <v>231</v>
      </c>
      <c r="F2" s="96" t="s">
        <v>232</v>
      </c>
      <c r="G2" s="96" t="s">
        <v>233</v>
      </c>
    </row>
    <row r="3" spans="1:8" s="86" customFormat="1" ht="36.75" customHeight="1">
      <c r="A3" s="246" t="s">
        <v>234</v>
      </c>
      <c r="B3" s="246"/>
      <c r="C3" s="198" t="s">
        <v>235</v>
      </c>
      <c r="D3" s="199">
        <v>80</v>
      </c>
      <c r="E3" s="199">
        <v>72</v>
      </c>
      <c r="F3" s="210" t="s">
        <v>275</v>
      </c>
      <c r="G3" s="80" t="s">
        <v>276</v>
      </c>
      <c r="H3" s="23"/>
    </row>
    <row r="4" spans="1:7" s="86" customFormat="1" ht="14.25" customHeight="1">
      <c r="A4" s="200"/>
      <c r="B4" s="114"/>
      <c r="C4" s="201"/>
      <c r="D4" s="201"/>
      <c r="E4" s="201"/>
      <c r="F4" s="201"/>
      <c r="G4" s="201"/>
    </row>
    <row r="5" spans="1:7" s="86" customFormat="1" ht="25.5" customHeight="1">
      <c r="A5" s="247" t="s">
        <v>236</v>
      </c>
      <c r="B5" s="247"/>
      <c r="C5" s="247"/>
      <c r="D5" s="247"/>
      <c r="E5" s="247"/>
      <c r="F5" s="247"/>
      <c r="G5" s="247"/>
    </row>
    <row r="6" spans="1:7" s="86" customFormat="1" ht="36" customHeight="1">
      <c r="A6" s="243" t="s">
        <v>76</v>
      </c>
      <c r="B6" s="243"/>
      <c r="C6" s="243"/>
      <c r="D6" s="243" t="s">
        <v>237</v>
      </c>
      <c r="E6" s="243"/>
      <c r="F6" s="243"/>
      <c r="G6" s="202" t="s">
        <v>238</v>
      </c>
    </row>
    <row r="7" spans="1:7" s="86" customFormat="1" ht="32.25" customHeight="1">
      <c r="A7" s="238" t="s">
        <v>239</v>
      </c>
      <c r="B7" s="238"/>
      <c r="C7" s="238"/>
      <c r="D7" s="239">
        <v>1008738.28</v>
      </c>
      <c r="E7" s="239"/>
      <c r="F7" s="239"/>
      <c r="G7" s="203"/>
    </row>
    <row r="8" spans="1:7" s="86" customFormat="1" ht="21" customHeight="1">
      <c r="A8" s="240" t="s">
        <v>240</v>
      </c>
      <c r="B8" s="240"/>
      <c r="C8" s="240"/>
      <c r="D8" s="239"/>
      <c r="E8" s="239"/>
      <c r="F8" s="239"/>
      <c r="G8" s="203"/>
    </row>
    <row r="9" spans="1:7" s="86" customFormat="1" ht="22.5" customHeight="1">
      <c r="A9" s="240" t="s">
        <v>241</v>
      </c>
      <c r="B9" s="240"/>
      <c r="C9" s="240"/>
      <c r="D9" s="239"/>
      <c r="E9" s="239"/>
      <c r="F9" s="239"/>
      <c r="G9" s="203"/>
    </row>
    <row r="10" spans="1:7" s="86" customFormat="1" ht="22.5" customHeight="1">
      <c r="A10" s="240" t="s">
        <v>242</v>
      </c>
      <c r="B10" s="240"/>
      <c r="C10" s="240"/>
      <c r="D10" s="239"/>
      <c r="E10" s="239"/>
      <c r="F10" s="239"/>
      <c r="G10" s="203"/>
    </row>
    <row r="11" spans="1:7" s="86" customFormat="1" ht="32.25" customHeight="1">
      <c r="A11" s="238" t="s">
        <v>243</v>
      </c>
      <c r="B11" s="238"/>
      <c r="C11" s="238"/>
      <c r="D11" s="239">
        <v>4175567.33</v>
      </c>
      <c r="E11" s="239"/>
      <c r="F11" s="239"/>
      <c r="G11" s="203">
        <v>3353159.77</v>
      </c>
    </row>
    <row r="12" spans="1:7" s="86" customFormat="1" ht="19.5" customHeight="1">
      <c r="A12" s="240" t="s">
        <v>240</v>
      </c>
      <c r="B12" s="240"/>
      <c r="C12" s="240"/>
      <c r="D12" s="239"/>
      <c r="E12" s="239"/>
      <c r="F12" s="239"/>
      <c r="G12" s="203"/>
    </row>
    <row r="13" spans="1:7" s="86" customFormat="1" ht="21" customHeight="1">
      <c r="A13" s="240" t="s">
        <v>241</v>
      </c>
      <c r="B13" s="240"/>
      <c r="C13" s="240"/>
      <c r="D13" s="239"/>
      <c r="E13" s="239"/>
      <c r="F13" s="239"/>
      <c r="G13" s="203"/>
    </row>
    <row r="14" spans="1:7" s="86" customFormat="1" ht="21" customHeight="1">
      <c r="A14" s="240" t="s">
        <v>242</v>
      </c>
      <c r="B14" s="240"/>
      <c r="C14" s="240"/>
      <c r="D14" s="239"/>
      <c r="E14" s="239"/>
      <c r="F14" s="239"/>
      <c r="G14" s="203"/>
    </row>
    <row r="15" spans="1:7" s="86" customFormat="1" ht="30.75" customHeight="1">
      <c r="A15" s="238" t="s">
        <v>244</v>
      </c>
      <c r="B15" s="238"/>
      <c r="C15" s="238"/>
      <c r="D15" s="242">
        <v>1417.5</v>
      </c>
      <c r="E15" s="242"/>
      <c r="F15" s="242"/>
      <c r="G15" s="204"/>
    </row>
    <row r="16" spans="1:7" s="86" customFormat="1" ht="17.25" customHeight="1">
      <c r="A16" s="240" t="s">
        <v>240</v>
      </c>
      <c r="B16" s="240"/>
      <c r="C16" s="240"/>
      <c r="D16" s="241"/>
      <c r="E16" s="241"/>
      <c r="F16" s="241"/>
      <c r="G16" s="206"/>
    </row>
    <row r="17" spans="1:7" s="86" customFormat="1" ht="15" customHeight="1">
      <c r="A17" s="240" t="s">
        <v>241</v>
      </c>
      <c r="B17" s="240"/>
      <c r="C17" s="240"/>
      <c r="D17" s="241"/>
      <c r="E17" s="241"/>
      <c r="F17" s="241"/>
      <c r="G17" s="205"/>
    </row>
    <row r="18" spans="1:7" s="86" customFormat="1" ht="18.75" customHeight="1">
      <c r="A18" s="240" t="s">
        <v>242</v>
      </c>
      <c r="B18" s="240"/>
      <c r="C18" s="240"/>
      <c r="D18" s="241"/>
      <c r="E18" s="241"/>
      <c r="F18" s="241"/>
      <c r="G18" s="206"/>
    </row>
    <row r="19" spans="1:7" s="86" customFormat="1" ht="33" customHeight="1">
      <c r="A19" s="238" t="s">
        <v>245</v>
      </c>
      <c r="B19" s="238"/>
      <c r="C19" s="238"/>
      <c r="D19" s="241">
        <v>8</v>
      </c>
      <c r="E19" s="241"/>
      <c r="F19" s="241"/>
      <c r="G19" s="206"/>
    </row>
    <row r="20" spans="1:7" s="86" customFormat="1" ht="43.5" customHeight="1">
      <c r="A20" s="238" t="s">
        <v>246</v>
      </c>
      <c r="B20" s="238"/>
      <c r="C20" s="238"/>
      <c r="D20" s="239"/>
      <c r="E20" s="239"/>
      <c r="F20" s="239"/>
      <c r="G20" s="203"/>
    </row>
    <row r="21" spans="1:7" s="86" customFormat="1" ht="14.25" customHeight="1">
      <c r="A21" s="240" t="s">
        <v>247</v>
      </c>
      <c r="B21" s="240"/>
      <c r="C21" s="240"/>
      <c r="D21" s="239"/>
      <c r="E21" s="239"/>
      <c r="F21" s="239"/>
      <c r="G21" s="203"/>
    </row>
    <row r="22" spans="1:7" s="86" customFormat="1" ht="18.75" customHeight="1">
      <c r="A22" s="240" t="s">
        <v>248</v>
      </c>
      <c r="B22" s="240"/>
      <c r="C22" s="240"/>
      <c r="D22" s="239"/>
      <c r="E22" s="239"/>
      <c r="F22" s="239"/>
      <c r="G22" s="203"/>
    </row>
    <row r="23" spans="1:7" s="86" customFormat="1" ht="18.75" customHeight="1">
      <c r="A23" s="240" t="s">
        <v>249</v>
      </c>
      <c r="B23" s="240"/>
      <c r="C23" s="240"/>
      <c r="D23" s="239"/>
      <c r="E23" s="239"/>
      <c r="F23" s="239"/>
      <c r="G23" s="203"/>
    </row>
    <row r="24" spans="1:7" s="86" customFormat="1" ht="18.75" customHeight="1">
      <c r="A24" s="240" t="s">
        <v>250</v>
      </c>
      <c r="B24" s="240"/>
      <c r="C24" s="240"/>
      <c r="D24" s="239"/>
      <c r="E24" s="239"/>
      <c r="F24" s="239"/>
      <c r="G24" s="203"/>
    </row>
    <row r="25" spans="1:7" s="86" customFormat="1" ht="44.25" customHeight="1">
      <c r="A25" s="238" t="s">
        <v>251</v>
      </c>
      <c r="B25" s="238"/>
      <c r="C25" s="238"/>
      <c r="D25" s="239"/>
      <c r="E25" s="239"/>
      <c r="F25" s="239"/>
      <c r="G25" s="203"/>
    </row>
    <row r="26" spans="1:7" s="86" customFormat="1" ht="45" customHeight="1">
      <c r="A26" s="238" t="s">
        <v>252</v>
      </c>
      <c r="B26" s="238"/>
      <c r="C26" s="238"/>
      <c r="D26" s="239"/>
      <c r="E26" s="239"/>
      <c r="F26" s="239"/>
      <c r="G26" s="203"/>
    </row>
    <row r="27" spans="1:7" s="86" customFormat="1" ht="30" customHeight="1">
      <c r="A27" s="238" t="s">
        <v>253</v>
      </c>
      <c r="B27" s="238"/>
      <c r="C27" s="238"/>
      <c r="D27" s="239"/>
      <c r="E27" s="239"/>
      <c r="F27" s="239"/>
      <c r="G27" s="203"/>
    </row>
    <row r="28" ht="12.75">
      <c r="A28" s="1"/>
    </row>
    <row r="29" spans="1:7" ht="15">
      <c r="A29" s="207" t="s">
        <v>254</v>
      </c>
      <c r="C29"/>
      <c r="D29" s="208"/>
      <c r="E29" s="208"/>
      <c r="F29" s="208"/>
      <c r="G29" s="207" t="s">
        <v>255</v>
      </c>
    </row>
    <row r="30" spans="1:7" ht="12.75">
      <c r="A30" s="78"/>
      <c r="D30" s="237" t="s">
        <v>256</v>
      </c>
      <c r="E30" s="237"/>
      <c r="F30" s="237"/>
      <c r="G30" s="4" t="s">
        <v>257</v>
      </c>
    </row>
    <row r="31" spans="1:7" ht="12.75">
      <c r="A31" s="78"/>
      <c r="D31" s="209"/>
      <c r="E31" s="209"/>
      <c r="F31" s="114"/>
      <c r="G31" s="4"/>
    </row>
    <row r="32" spans="1:7" ht="15">
      <c r="A32" s="207" t="s">
        <v>258</v>
      </c>
      <c r="C32"/>
      <c r="D32" s="208"/>
      <c r="E32" s="208"/>
      <c r="F32" s="208"/>
      <c r="G32" s="207" t="s">
        <v>259</v>
      </c>
    </row>
    <row r="33" spans="1:7" ht="12.75">
      <c r="A33" s="78"/>
      <c r="D33" s="237" t="s">
        <v>256</v>
      </c>
      <c r="E33" s="237"/>
      <c r="F33" s="237"/>
      <c r="G33" s="4" t="s">
        <v>257</v>
      </c>
    </row>
    <row r="34" spans="1:7" ht="12.75">
      <c r="A34" s="78"/>
      <c r="D34" s="209"/>
      <c r="E34" s="209"/>
      <c r="F34" s="114"/>
      <c r="G34" s="4"/>
    </row>
    <row r="35" spans="1:7" ht="15">
      <c r="A35" s="207" t="s">
        <v>260</v>
      </c>
      <c r="C35"/>
      <c r="D35" s="208"/>
      <c r="E35" s="208"/>
      <c r="F35" s="208"/>
      <c r="G35" s="207" t="s">
        <v>259</v>
      </c>
    </row>
    <row r="36" spans="1:7" ht="12.75">
      <c r="A36" s="78"/>
      <c r="D36" s="237" t="s">
        <v>256</v>
      </c>
      <c r="E36" s="237"/>
      <c r="F36" s="237"/>
      <c r="G36" s="4" t="s">
        <v>257</v>
      </c>
    </row>
    <row r="37" ht="12.75">
      <c r="A37" t="s">
        <v>261</v>
      </c>
    </row>
  </sheetData>
  <sheetProtection selectLockedCells="1" selectUnlockedCells="1"/>
  <mergeCells count="51">
    <mergeCell ref="A1:G1"/>
    <mergeCell ref="A2:B2"/>
    <mergeCell ref="A3:B3"/>
    <mergeCell ref="A5:G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D30:F30"/>
    <mergeCell ref="D33:F33"/>
    <mergeCell ref="D36:F36"/>
    <mergeCell ref="A26:C26"/>
    <mergeCell ref="D26:F26"/>
    <mergeCell ref="A27:C27"/>
    <mergeCell ref="D27:F27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ЦСО</cp:lastModifiedBy>
  <cp:lastPrinted>2016-03-15T06:33:08Z</cp:lastPrinted>
  <dcterms:modified xsi:type="dcterms:W3CDTF">2016-03-15T06:33:25Z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